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Zdravka\Desktop\Moji dokumenti\Izvještaji\Izvještaji 2025\"/>
    </mc:Choice>
  </mc:AlternateContent>
  <xr:revisionPtr revIDLastSave="0" documentId="13_ncr:1_{D5E682BF-FEA5-4D2C-B35D-76189109DEF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E329" i="9" s="1"/>
  <c r="B329" i="9" s="1"/>
  <c r="F329" i="9"/>
  <c r="H328" i="9"/>
  <c r="G328" i="9"/>
  <c r="F328" i="9"/>
  <c r="E328" i="9"/>
  <c r="H327" i="9"/>
  <c r="G327" i="9"/>
  <c r="E327" i="9" s="1"/>
  <c r="B327" i="9" s="1"/>
  <c r="F327" i="9"/>
  <c r="H326" i="9"/>
  <c r="G326" i="9"/>
  <c r="F326" i="9"/>
  <c r="H325" i="9"/>
  <c r="G325" i="9"/>
  <c r="F325" i="9"/>
  <c r="E325" i="9"/>
  <c r="B325" i="9" s="1"/>
  <c r="H324" i="9"/>
  <c r="E324" i="9" s="1"/>
  <c r="B324" i="9" s="1"/>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c r="E291" i="9"/>
  <c r="B291" i="9" s="1"/>
  <c r="M290" i="9"/>
  <c r="L290" i="9"/>
  <c r="F290" i="9" s="1"/>
  <c r="B290" i="9" s="1"/>
  <c r="E290" i="9"/>
  <c r="M289" i="9"/>
  <c r="L289" i="9"/>
  <c r="E289" i="9"/>
  <c r="M288" i="9"/>
  <c r="F288" i="9" s="1"/>
  <c r="L288" i="9"/>
  <c r="E288" i="9"/>
  <c r="M287" i="9"/>
  <c r="L287" i="9"/>
  <c r="F287" i="9"/>
  <c r="E287" i="9"/>
  <c r="M286" i="9"/>
  <c r="L286" i="9"/>
  <c r="F286" i="9" s="1"/>
  <c r="B286" i="9" s="1"/>
  <c r="E286" i="9"/>
  <c r="M285" i="9"/>
  <c r="L285" i="9"/>
  <c r="F285" i="9" s="1"/>
  <c r="E285" i="9"/>
  <c r="B285" i="9"/>
  <c r="M284" i="9"/>
  <c r="F284" i="9" s="1"/>
  <c r="L284" i="9"/>
  <c r="E284" i="9"/>
  <c r="B284" i="9" s="1"/>
  <c r="M283" i="9"/>
  <c r="L283" i="9"/>
  <c r="F283" i="9"/>
  <c r="E283" i="9"/>
  <c r="B283" i="9" s="1"/>
  <c r="M282" i="9"/>
  <c r="L282" i="9"/>
  <c r="F282" i="9" s="1"/>
  <c r="B282" i="9" s="1"/>
  <c r="E282" i="9"/>
  <c r="M281" i="9"/>
  <c r="L281" i="9"/>
  <c r="E281" i="9"/>
  <c r="M280" i="9"/>
  <c r="F280" i="9" s="1"/>
  <c r="L280" i="9"/>
  <c r="E280" i="9"/>
  <c r="M279" i="9"/>
  <c r="L279" i="9"/>
  <c r="F279" i="9"/>
  <c r="E279" i="9"/>
  <c r="M278" i="9"/>
  <c r="L278" i="9"/>
  <c r="F278" i="9" s="1"/>
  <c r="B278" i="9" s="1"/>
  <c r="E278" i="9"/>
  <c r="M277" i="9"/>
  <c r="L277" i="9"/>
  <c r="F277" i="9" s="1"/>
  <c r="E277" i="9"/>
  <c r="B277" i="9"/>
  <c r="M276" i="9"/>
  <c r="F276" i="9" s="1"/>
  <c r="L276" i="9"/>
  <c r="E276" i="9"/>
  <c r="B276" i="9" s="1"/>
  <c r="M275" i="9"/>
  <c r="L275" i="9"/>
  <c r="F275" i="9"/>
  <c r="E275" i="9"/>
  <c r="B275" i="9" s="1"/>
  <c r="M274" i="9"/>
  <c r="L274" i="9"/>
  <c r="F274" i="9" s="1"/>
  <c r="B274" i="9" s="1"/>
  <c r="E274" i="9"/>
  <c r="M273" i="9"/>
  <c r="L273" i="9"/>
  <c r="E273" i="9"/>
  <c r="M272" i="9"/>
  <c r="F272" i="9" s="1"/>
  <c r="L272" i="9"/>
  <c r="E272" i="9"/>
  <c r="M271" i="9"/>
  <c r="L271" i="9"/>
  <c r="F271" i="9"/>
  <c r="E271" i="9"/>
  <c r="M270" i="9"/>
  <c r="L270" i="9"/>
  <c r="F270" i="9" s="1"/>
  <c r="B270" i="9" s="1"/>
  <c r="E270" i="9"/>
  <c r="M269" i="9"/>
  <c r="L269" i="9"/>
  <c r="F269" i="9" s="1"/>
  <c r="E269" i="9"/>
  <c r="B269" i="9"/>
  <c r="M268" i="9"/>
  <c r="L268" i="9"/>
  <c r="F268" i="9"/>
  <c r="E268" i="9"/>
  <c r="B268" i="9" s="1"/>
  <c r="M267" i="9"/>
  <c r="L267" i="9"/>
  <c r="F267" i="9"/>
  <c r="E267" i="9"/>
  <c r="B267" i="9" s="1"/>
  <c r="M266" i="9"/>
  <c r="L266" i="9"/>
  <c r="F266" i="9" s="1"/>
  <c r="B266" i="9" s="1"/>
  <c r="E266" i="9"/>
  <c r="M265" i="9"/>
  <c r="L265" i="9"/>
  <c r="E265" i="9"/>
  <c r="M264" i="9"/>
  <c r="L264" i="9"/>
  <c r="F264" i="9"/>
  <c r="E264" i="9"/>
  <c r="B264" i="9" s="1"/>
  <c r="M263" i="9"/>
  <c r="L263" i="9"/>
  <c r="F263" i="9"/>
  <c r="E263" i="9"/>
  <c r="B263" i="9" s="1"/>
  <c r="M262" i="9"/>
  <c r="L262" i="9"/>
  <c r="F262" i="9" s="1"/>
  <c r="B262" i="9" s="1"/>
  <c r="E262" i="9"/>
  <c r="M261" i="9"/>
  <c r="L261" i="9"/>
  <c r="F261" i="9" s="1"/>
  <c r="B261" i="9" s="1"/>
  <c r="E261" i="9"/>
  <c r="M260" i="9"/>
  <c r="F260" i="9" s="1"/>
  <c r="L260" i="9"/>
  <c r="E260" i="9"/>
  <c r="M259" i="9"/>
  <c r="L259" i="9"/>
  <c r="F259" i="9"/>
  <c r="B259" i="9" s="1"/>
  <c r="E259" i="9"/>
  <c r="M258" i="9"/>
  <c r="L258" i="9"/>
  <c r="F258" i="9" s="1"/>
  <c r="E258" i="9"/>
  <c r="B258" i="9" s="1"/>
  <c r="M257" i="9"/>
  <c r="F257" i="9" s="1"/>
  <c r="L257" i="9"/>
  <c r="E257" i="9"/>
  <c r="B257" i="9"/>
  <c r="M256" i="9"/>
  <c r="L256" i="9"/>
  <c r="F256" i="9" s="1"/>
  <c r="E256" i="9"/>
  <c r="M255" i="9"/>
  <c r="L255" i="9"/>
  <c r="F255" i="9"/>
  <c r="B255" i="9" s="1"/>
  <c r="E255" i="9"/>
  <c r="M254" i="9"/>
  <c r="L254" i="9"/>
  <c r="F254" i="9" s="1"/>
  <c r="B254" i="9" s="1"/>
  <c r="E254" i="9"/>
  <c r="M253" i="9"/>
  <c r="F253" i="9" s="1"/>
  <c r="L253" i="9"/>
  <c r="E253" i="9"/>
  <c r="B253" i="9"/>
  <c r="M252" i="9"/>
  <c r="L252" i="9"/>
  <c r="F252" i="9" s="1"/>
  <c r="E252" i="9"/>
  <c r="M251" i="9"/>
  <c r="L251" i="9"/>
  <c r="F251" i="9"/>
  <c r="B251" i="9" s="1"/>
  <c r="E251" i="9"/>
  <c r="M250" i="9"/>
  <c r="L250" i="9"/>
  <c r="F250" i="9" s="1"/>
  <c r="E250" i="9"/>
  <c r="B250" i="9" s="1"/>
  <c r="M249" i="9"/>
  <c r="F249" i="9" s="1"/>
  <c r="L249" i="9"/>
  <c r="E249" i="9"/>
  <c r="B249" i="9"/>
  <c r="M248" i="9"/>
  <c r="L248" i="9"/>
  <c r="F248" i="9" s="1"/>
  <c r="E248" i="9"/>
  <c r="M247" i="9"/>
  <c r="L247" i="9"/>
  <c r="F247" i="9"/>
  <c r="B247" i="9" s="1"/>
  <c r="E247" i="9"/>
  <c r="M246" i="9"/>
  <c r="L246" i="9"/>
  <c r="F246" i="9" s="1"/>
  <c r="B246" i="9" s="1"/>
  <c r="E246" i="9"/>
  <c r="M245" i="9"/>
  <c r="L245" i="9"/>
  <c r="F245" i="9" s="1"/>
  <c r="B245" i="9" s="1"/>
  <c r="E245" i="9"/>
  <c r="M244" i="9"/>
  <c r="L244" i="9"/>
  <c r="E244" i="9"/>
  <c r="M243" i="9"/>
  <c r="F243" i="9" s="1"/>
  <c r="B243" i="9" s="1"/>
  <c r="L243" i="9"/>
  <c r="E243" i="9"/>
  <c r="M242" i="9"/>
  <c r="L242" i="9"/>
  <c r="F242" i="9" s="1"/>
  <c r="E242" i="9"/>
  <c r="B242" i="9" s="1"/>
  <c r="M241" i="9"/>
  <c r="F241" i="9" s="1"/>
  <c r="L241" i="9"/>
  <c r="E241" i="9"/>
  <c r="B241" i="9"/>
  <c r="M240" i="9"/>
  <c r="L240" i="9"/>
  <c r="F240" i="9" s="1"/>
  <c r="E240" i="9"/>
  <c r="M239" i="9"/>
  <c r="F239" i="9" s="1"/>
  <c r="B239" i="9" s="1"/>
  <c r="L239" i="9"/>
  <c r="E239" i="9"/>
  <c r="M238" i="9"/>
  <c r="L238" i="9"/>
  <c r="F238" i="9" s="1"/>
  <c r="E238" i="9"/>
  <c r="B238" i="9" s="1"/>
  <c r="M237" i="9"/>
  <c r="L237" i="9"/>
  <c r="E237" i="9"/>
  <c r="M236" i="9"/>
  <c r="L236" i="9"/>
  <c r="E236" i="9"/>
  <c r="M235" i="9"/>
  <c r="F235" i="9" s="1"/>
  <c r="B235" i="9" s="1"/>
  <c r="L235" i="9"/>
  <c r="E235" i="9"/>
  <c r="M234" i="9"/>
  <c r="L234" i="9"/>
  <c r="F234" i="9" s="1"/>
  <c r="E234" i="9"/>
  <c r="B234" i="9" s="1"/>
  <c r="M233" i="9"/>
  <c r="F233" i="9" s="1"/>
  <c r="B233" i="9" s="1"/>
  <c r="L233" i="9"/>
  <c r="E233" i="9"/>
  <c r="M232" i="9"/>
  <c r="L232" i="9"/>
  <c r="E232" i="9"/>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H170" i="9"/>
  <c r="G170" i="9"/>
  <c r="F170" i="9"/>
  <c r="H169" i="9"/>
  <c r="G169" i="9"/>
  <c r="F169" i="9"/>
  <c r="E169" i="9"/>
  <c r="B169" i="9" s="1"/>
  <c r="H168" i="9"/>
  <c r="G168" i="9"/>
  <c r="F168" i="9"/>
  <c r="E168" i="9"/>
  <c r="H167" i="9"/>
  <c r="G167" i="9"/>
  <c r="E167" i="9" s="1"/>
  <c r="B167" i="9" s="1"/>
  <c r="F167" i="9"/>
  <c r="H166" i="9"/>
  <c r="G166" i="9"/>
  <c r="F166" i="9"/>
  <c r="H165" i="9"/>
  <c r="G165" i="9"/>
  <c r="F165" i="9"/>
  <c r="H164" i="9"/>
  <c r="E164" i="9" s="1"/>
  <c r="B164" i="9" s="1"/>
  <c r="G164" i="9"/>
  <c r="F164" i="9"/>
  <c r="H163" i="9"/>
  <c r="G163" i="9"/>
  <c r="F163" i="9"/>
  <c r="E163" i="9"/>
  <c r="B163" i="9" s="1"/>
  <c r="H162" i="9"/>
  <c r="G162" i="9"/>
  <c r="F162" i="9"/>
  <c r="H161" i="9"/>
  <c r="G161" i="9"/>
  <c r="F161" i="9"/>
  <c r="E161" i="9"/>
  <c r="B161" i="9" s="1"/>
  <c r="H160" i="9"/>
  <c r="G160" i="9"/>
  <c r="F160" i="9"/>
  <c r="E160" i="9"/>
  <c r="B160" i="9" s="1"/>
  <c r="H159" i="9"/>
  <c r="G159" i="9"/>
  <c r="E159" i="9" s="1"/>
  <c r="B159" i="9" s="1"/>
  <c r="F159" i="9"/>
  <c r="H158" i="9"/>
  <c r="G158" i="9"/>
  <c r="F158" i="9"/>
  <c r="H157" i="9"/>
  <c r="G157" i="9"/>
  <c r="F157" i="9"/>
  <c r="F156" i="9"/>
  <c r="H155" i="9"/>
  <c r="G155" i="9"/>
  <c r="F155" i="9"/>
  <c r="E155" i="9"/>
  <c r="B155" i="9" s="1"/>
  <c r="H154" i="9"/>
  <c r="G154" i="9"/>
  <c r="F154" i="9"/>
  <c r="H153" i="9"/>
  <c r="E153" i="9" s="1"/>
  <c r="B153" i="9" s="1"/>
  <c r="G153" i="9"/>
  <c r="F153" i="9"/>
  <c r="H152" i="9"/>
  <c r="G152" i="9"/>
  <c r="F152" i="9"/>
  <c r="E152" i="9"/>
  <c r="H151" i="9"/>
  <c r="G151" i="9"/>
  <c r="E151" i="9" s="1"/>
  <c r="B151" i="9" s="1"/>
  <c r="F151" i="9"/>
  <c r="H150" i="9"/>
  <c r="G150" i="9"/>
  <c r="E150" i="9" s="1"/>
  <c r="F150" i="9"/>
  <c r="H149" i="9"/>
  <c r="G149" i="9"/>
  <c r="E149" i="9" s="1"/>
  <c r="B149" i="9" s="1"/>
  <c r="F149" i="9"/>
  <c r="H148" i="9"/>
  <c r="E148" i="9" s="1"/>
  <c r="B148" i="9" s="1"/>
  <c r="G148" i="9"/>
  <c r="F148" i="9"/>
  <c r="H147" i="9"/>
  <c r="G147" i="9"/>
  <c r="F147" i="9"/>
  <c r="E147" i="9"/>
  <c r="B147" i="9" s="1"/>
  <c r="H146" i="9"/>
  <c r="G146" i="9"/>
  <c r="F146" i="9"/>
  <c r="H145" i="9"/>
  <c r="E145" i="9" s="1"/>
  <c r="G145" i="9"/>
  <c r="F145" i="9"/>
  <c r="B145" i="9"/>
  <c r="H144" i="9"/>
  <c r="G144" i="9"/>
  <c r="F144" i="9"/>
  <c r="E144" i="9"/>
  <c r="B144" i="9" s="1"/>
  <c r="H143" i="9"/>
  <c r="G143" i="9"/>
  <c r="E143" i="9" s="1"/>
  <c r="F143" i="9"/>
  <c r="H142" i="9"/>
  <c r="G142" i="9"/>
  <c r="E142" i="9" s="1"/>
  <c r="B142" i="9" s="1"/>
  <c r="F142" i="9"/>
  <c r="H141" i="9"/>
  <c r="G141" i="9"/>
  <c r="E141" i="9" s="1"/>
  <c r="B141" i="9" s="1"/>
  <c r="F141" i="9"/>
  <c r="H140" i="9"/>
  <c r="E140" i="9" s="1"/>
  <c r="G140" i="9"/>
  <c r="F140" i="9"/>
  <c r="B140" i="9"/>
  <c r="H139" i="9"/>
  <c r="G139" i="9"/>
  <c r="F139" i="9"/>
  <c r="E139" i="9"/>
  <c r="B139" i="9" s="1"/>
  <c r="H138" i="9"/>
  <c r="G138" i="9"/>
  <c r="F138" i="9"/>
  <c r="H137" i="9"/>
  <c r="G137" i="9"/>
  <c r="F137" i="9"/>
  <c r="E137" i="9"/>
  <c r="B137" i="9" s="1"/>
  <c r="H136" i="9"/>
  <c r="G136" i="9"/>
  <c r="F136" i="9"/>
  <c r="E136" i="9"/>
  <c r="H135" i="9"/>
  <c r="G135" i="9"/>
  <c r="E135" i="9" s="1"/>
  <c r="B135" i="9" s="1"/>
  <c r="F135" i="9"/>
  <c r="H134" i="9"/>
  <c r="G134" i="9"/>
  <c r="E134" i="9" s="1"/>
  <c r="B134" i="9" s="1"/>
  <c r="F134" i="9"/>
  <c r="H133" i="9"/>
  <c r="G133" i="9"/>
  <c r="F133" i="9"/>
  <c r="H132" i="9"/>
  <c r="G132" i="9"/>
  <c r="F132" i="9"/>
  <c r="E132" i="9"/>
  <c r="B132" i="9" s="1"/>
  <c r="H131" i="9"/>
  <c r="G131" i="9"/>
  <c r="F131" i="9"/>
  <c r="E131" i="9"/>
  <c r="H130" i="9"/>
  <c r="G130" i="9"/>
  <c r="E130" i="9" s="1"/>
  <c r="B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B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B102" i="9" s="1"/>
  <c r="F102" i="9"/>
  <c r="H101" i="9"/>
  <c r="G101" i="9"/>
  <c r="F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B86" i="9" s="1"/>
  <c r="F86" i="9"/>
  <c r="H85" i="9"/>
  <c r="G85" i="9"/>
  <c r="F85" i="9"/>
  <c r="H84" i="9"/>
  <c r="G84" i="9"/>
  <c r="F84" i="9"/>
  <c r="E84" i="9"/>
  <c r="B84" i="9" s="1"/>
  <c r="H83" i="9"/>
  <c r="G83" i="9"/>
  <c r="F83" i="9"/>
  <c r="E83" i="9"/>
  <c r="H82" i="9"/>
  <c r="G82" i="9"/>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G71" i="9"/>
  <c r="F71" i="9"/>
  <c r="E71" i="9"/>
  <c r="H70" i="9"/>
  <c r="G70" i="9"/>
  <c r="E70" i="9" s="1"/>
  <c r="B70" i="9" s="1"/>
  <c r="F70" i="9"/>
  <c r="H69" i="9"/>
  <c r="G69" i="9"/>
  <c r="F69" i="9"/>
  <c r="H68" i="9"/>
  <c r="G68" i="9"/>
  <c r="F68" i="9"/>
  <c r="E68" i="9"/>
  <c r="B68" i="9" s="1"/>
  <c r="H67" i="9"/>
  <c r="E67" i="9" s="1"/>
  <c r="G67" i="9"/>
  <c r="F67" i="9"/>
  <c r="H66" i="9"/>
  <c r="G66" i="9"/>
  <c r="E66" i="9" s="1"/>
  <c r="B66" i="9" s="1"/>
  <c r="F66" i="9"/>
  <c r="H65" i="9"/>
  <c r="G65" i="9"/>
  <c r="F65" i="9"/>
  <c r="H64" i="9"/>
  <c r="E64" i="9" s="1"/>
  <c r="B64" i="9" s="1"/>
  <c r="G64" i="9"/>
  <c r="F64" i="9"/>
  <c r="H63" i="9"/>
  <c r="E63" i="9" s="1"/>
  <c r="G63" i="9"/>
  <c r="F63" i="9"/>
  <c r="H62" i="9"/>
  <c r="G62" i="9"/>
  <c r="E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B54" i="9" s="1"/>
  <c r="F54" i="9"/>
  <c r="H53" i="9"/>
  <c r="G53" i="9"/>
  <c r="F53" i="9"/>
  <c r="H52" i="9"/>
  <c r="E52" i="9" s="1"/>
  <c r="B52" i="9" s="1"/>
  <c r="G52" i="9"/>
  <c r="F52" i="9"/>
  <c r="H51" i="9"/>
  <c r="G51" i="9"/>
  <c r="F51" i="9"/>
  <c r="E51" i="9"/>
  <c r="H50" i="9"/>
  <c r="G50" i="9"/>
  <c r="E50" i="9" s="1"/>
  <c r="F50" i="9"/>
  <c r="H49" i="9"/>
  <c r="G49" i="9"/>
  <c r="F49" i="9"/>
  <c r="H48" i="9"/>
  <c r="E48" i="9" s="1"/>
  <c r="B48" i="9" s="1"/>
  <c r="G48" i="9"/>
  <c r="F48" i="9"/>
  <c r="H47" i="9"/>
  <c r="G47" i="9"/>
  <c r="F47" i="9"/>
  <c r="E47" i="9"/>
  <c r="H46" i="9"/>
  <c r="G46" i="9"/>
  <c r="F46" i="9"/>
  <c r="H45" i="9"/>
  <c r="G45" i="9"/>
  <c r="F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B38" i="9" s="1"/>
  <c r="F38" i="9"/>
  <c r="H37" i="9"/>
  <c r="G37" i="9"/>
  <c r="F37" i="9"/>
  <c r="H36" i="9"/>
  <c r="G36" i="9"/>
  <c r="F36" i="9"/>
  <c r="H35" i="9"/>
  <c r="G35" i="9"/>
  <c r="F35" i="9"/>
  <c r="E35" i="9"/>
  <c r="H34" i="9"/>
  <c r="G34" i="9"/>
  <c r="E34" i="9" s="1"/>
  <c r="B34" i="9" s="1"/>
  <c r="F34" i="9"/>
  <c r="H33" i="9"/>
  <c r="G33" i="9"/>
  <c r="F33" i="9"/>
  <c r="H32" i="9"/>
  <c r="G32" i="9"/>
  <c r="F32" i="9"/>
  <c r="E32" i="9"/>
  <c r="B32" i="9" s="1"/>
  <c r="H31" i="9"/>
  <c r="G31" i="9"/>
  <c r="F31" i="9"/>
  <c r="H30" i="9"/>
  <c r="G30" i="9"/>
  <c r="F30" i="9"/>
  <c r="H29" i="9"/>
  <c r="G29" i="9"/>
  <c r="F29" i="9"/>
  <c r="H28" i="9"/>
  <c r="E28" i="9" s="1"/>
  <c r="B28" i="9" s="1"/>
  <c r="G28" i="9"/>
  <c r="F28" i="9"/>
  <c r="H27" i="9"/>
  <c r="E27" i="9" s="1"/>
  <c r="G27" i="9"/>
  <c r="F27" i="9"/>
  <c r="H26" i="9"/>
  <c r="G26" i="9"/>
  <c r="F26" i="9"/>
  <c r="H25" i="9"/>
  <c r="G25" i="9"/>
  <c r="F25" i="9"/>
  <c r="F24" i="9"/>
  <c r="F4" i="9"/>
  <c r="O3" i="9"/>
  <c r="G296" i="9" s="1"/>
  <c r="E296" i="9" s="1"/>
  <c r="I3" i="9"/>
  <c r="G178" i="9" s="1"/>
  <c r="E178" i="9" s="1"/>
  <c r="B178" i="9" s="1"/>
  <c r="H3" i="9"/>
  <c r="G3" i="9"/>
  <c r="D104" i="8"/>
  <c r="C1681" i="1" s="1"/>
  <c r="G1681" i="1" s="1"/>
  <c r="D97" i="8"/>
  <c r="D92" i="8"/>
  <c r="C1669" i="1" s="1"/>
  <c r="D87" i="8"/>
  <c r="C1664" i="1" s="1"/>
  <c r="H1664" i="1" s="1"/>
  <c r="D82" i="8"/>
  <c r="D77" i="8"/>
  <c r="D72" i="8"/>
  <c r="D67" i="8"/>
  <c r="D62" i="8"/>
  <c r="D57" i="8"/>
  <c r="D52" i="8"/>
  <c r="C1629" i="1" s="1"/>
  <c r="D46" i="8"/>
  <c r="D37" i="8"/>
  <c r="D27" i="8"/>
  <c r="C1604" i="1" s="1"/>
  <c r="H1604" i="1" s="1"/>
  <c r="D18" i="8"/>
  <c r="D8" i="8"/>
  <c r="E44" i="7"/>
  <c r="D44" i="7"/>
  <c r="E39" i="7"/>
  <c r="D39" i="7"/>
  <c r="E38" i="7"/>
  <c r="D38" i="7"/>
  <c r="E30" i="7"/>
  <c r="D30" i="7"/>
  <c r="E23" i="7"/>
  <c r="E22" i="7" s="1"/>
  <c r="D23" i="7"/>
  <c r="D22" i="7" s="1"/>
  <c r="E14" i="7"/>
  <c r="D14" i="7"/>
  <c r="D6" i="7" s="1"/>
  <c r="E7" i="7"/>
  <c r="D7" i="7"/>
  <c r="E6" i="7"/>
  <c r="E5" i="7" s="1"/>
  <c r="I32" i="3"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F115" i="6"/>
  <c r="E115" i="6"/>
  <c r="E114" i="6" s="1"/>
  <c r="I29" i="3" s="1"/>
  <c r="D115" i="6"/>
  <c r="D114"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E35" i="6" s="1"/>
  <c r="I27" i="3"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E251" i="5" s="1"/>
  <c r="I24" i="3" s="1"/>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E337" i="9" s="1"/>
  <c r="B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E69" i="5" s="1"/>
  <c r="I22" i="3"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1050" i="1" s="1"/>
  <c r="D45" i="5"/>
  <c r="F44" i="5"/>
  <c r="F43" i="5"/>
  <c r="F42" i="5"/>
  <c r="E41" i="5"/>
  <c r="D41" i="5"/>
  <c r="F41" i="5" s="1"/>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78" i="1" s="1"/>
  <c r="D585" i="4"/>
  <c r="F583" i="4"/>
  <c r="F582" i="4"/>
  <c r="E581" i="4"/>
  <c r="D575" i="1" s="1"/>
  <c r="D581" i="4"/>
  <c r="F581" i="4" s="1"/>
  <c r="F580" i="4"/>
  <c r="F579" i="4"/>
  <c r="F578" i="4"/>
  <c r="E578" i="4"/>
  <c r="D578" i="4"/>
  <c r="F577" i="4"/>
  <c r="F576" i="4"/>
  <c r="F575" i="4"/>
  <c r="E575" i="4"/>
  <c r="D575" i="4"/>
  <c r="F574" i="4"/>
  <c r="F573" i="4"/>
  <c r="E572" i="4"/>
  <c r="D572" i="4"/>
  <c r="C566" i="1" s="1"/>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39" i="1" s="1"/>
  <c r="D545" i="4"/>
  <c r="F545" i="4" s="1"/>
  <c r="F544" i="4"/>
  <c r="F543" i="4"/>
  <c r="F542" i="4"/>
  <c r="E542" i="4"/>
  <c r="D536" i="1" s="1"/>
  <c r="D542" i="4"/>
  <c r="F541" i="4"/>
  <c r="F540" i="4"/>
  <c r="F539" i="4"/>
  <c r="F538" i="4"/>
  <c r="E537" i="4"/>
  <c r="D537" i="4"/>
  <c r="F537" i="4" s="1"/>
  <c r="D536" i="4"/>
  <c r="F534" i="4"/>
  <c r="F533" i="4"/>
  <c r="E532" i="4"/>
  <c r="D532" i="4"/>
  <c r="F532" i="4" s="1"/>
  <c r="F531" i="4"/>
  <c r="F530" i="4"/>
  <c r="E529" i="4"/>
  <c r="E522" i="4" s="1"/>
  <c r="D516" i="1" s="1"/>
  <c r="D529" i="4"/>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3" i="1" s="1"/>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D422" i="1" s="1"/>
  <c r="D427" i="4"/>
  <c r="E426" i="4"/>
  <c r="D421" i="1" s="1"/>
  <c r="D426" i="4"/>
  <c r="F421" i="4"/>
  <c r="F420" i="4"/>
  <c r="F419" i="4"/>
  <c r="F416" i="4"/>
  <c r="F415" i="4"/>
  <c r="F414" i="4"/>
  <c r="F413" i="4"/>
  <c r="E412" i="4"/>
  <c r="D412" i="4"/>
  <c r="F411" i="4"/>
  <c r="E410" i="4"/>
  <c r="D405" i="1" s="1"/>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C369" i="1"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49" i="1" s="1"/>
  <c r="D354" i="4"/>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F322" i="4" s="1"/>
  <c r="F320" i="4"/>
  <c r="F319" i="4"/>
  <c r="F318" i="4"/>
  <c r="F317" i="4"/>
  <c r="F316" i="4"/>
  <c r="F315" i="4"/>
  <c r="E314" i="4"/>
  <c r="D314" i="4"/>
  <c r="F313" i="4"/>
  <c r="F312" i="4"/>
  <c r="F311" i="4"/>
  <c r="F310" i="4"/>
  <c r="E310" i="4"/>
  <c r="D310" i="4"/>
  <c r="E309" i="4"/>
  <c r="F306" i="4"/>
  <c r="F305" i="4"/>
  <c r="F304" i="4"/>
  <c r="F303" i="4"/>
  <c r="F302" i="4"/>
  <c r="F298" i="4"/>
  <c r="E298" i="4"/>
  <c r="D294" i="1" s="1"/>
  <c r="D298" i="4"/>
  <c r="E297" i="4"/>
  <c r="D293" i="1" s="1"/>
  <c r="D297" i="4"/>
  <c r="F297" i="4" s="1"/>
  <c r="F296" i="4"/>
  <c r="F295" i="4"/>
  <c r="F294" i="4"/>
  <c r="F293" i="4"/>
  <c r="F292" i="4"/>
  <c r="F291" i="4"/>
  <c r="F290" i="4"/>
  <c r="F289" i="4"/>
  <c r="E289" i="4"/>
  <c r="D289" i="4"/>
  <c r="F288" i="4"/>
  <c r="F287" i="4"/>
  <c r="F286" i="4"/>
  <c r="F285" i="4"/>
  <c r="F284" i="4"/>
  <c r="E283" i="4"/>
  <c r="F283" i="4" s="1"/>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58" i="1"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26" i="1" s="1"/>
  <c r="D237" i="4"/>
  <c r="C233" i="1" s="1"/>
  <c r="F236" i="4"/>
  <c r="F235" i="4"/>
  <c r="F234" i="4"/>
  <c r="E234" i="4"/>
  <c r="D230" i="1" s="1"/>
  <c r="D234" i="4"/>
  <c r="F233" i="4"/>
  <c r="F232" i="4"/>
  <c r="F231" i="4"/>
  <c r="E231" i="4"/>
  <c r="D231" i="4"/>
  <c r="F229" i="4"/>
  <c r="F228" i="4"/>
  <c r="F227" i="4"/>
  <c r="F226" i="4"/>
  <c r="E225" i="4"/>
  <c r="D225" i="4"/>
  <c r="F225" i="4" s="1"/>
  <c r="F224" i="4"/>
  <c r="F223" i="4"/>
  <c r="F222" i="4"/>
  <c r="E222" i="4"/>
  <c r="D222" i="4"/>
  <c r="E221" i="4"/>
  <c r="D217" i="1" s="1"/>
  <c r="F220" i="4"/>
  <c r="F219" i="4"/>
  <c r="F218" i="4"/>
  <c r="F217" i="4"/>
  <c r="E216" i="4"/>
  <c r="D216" i="4"/>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E112" i="4"/>
  <c r="D112" i="4"/>
  <c r="F112" i="4" s="1"/>
  <c r="F111" i="4"/>
  <c r="F110" i="4"/>
  <c r="F109" i="4"/>
  <c r="F108" i="4"/>
  <c r="E107" i="4"/>
  <c r="F107" i="4" s="1"/>
  <c r="D107" i="4"/>
  <c r="F105" i="4"/>
  <c r="F104" i="4"/>
  <c r="F103" i="4"/>
  <c r="F102" i="4"/>
  <c r="F101" i="4"/>
  <c r="F100" i="4"/>
  <c r="F99" i="4"/>
  <c r="E98" i="4"/>
  <c r="D98" i="4"/>
  <c r="F98" i="4" s="1"/>
  <c r="F97" i="4"/>
  <c r="F96" i="4"/>
  <c r="F95" i="4"/>
  <c r="F94" i="4"/>
  <c r="F93" i="4"/>
  <c r="F92" i="4"/>
  <c r="E91" i="4"/>
  <c r="E82" i="4" s="1"/>
  <c r="D78" i="1" s="1"/>
  <c r="H78" i="1" s="1"/>
  <c r="D91" i="4"/>
  <c r="F90" i="4"/>
  <c r="F89" i="4"/>
  <c r="F88" i="4"/>
  <c r="F87" i="4"/>
  <c r="F86" i="4"/>
  <c r="F85" i="4"/>
  <c r="F84" i="4"/>
  <c r="E83" i="4"/>
  <c r="F83" i="4" s="1"/>
  <c r="D83" i="4"/>
  <c r="D82" i="4" s="1"/>
  <c r="F81" i="4"/>
  <c r="F80" i="4"/>
  <c r="F79" i="4"/>
  <c r="F78" i="4"/>
  <c r="E77" i="4"/>
  <c r="D73" i="1" s="1"/>
  <c r="D77" i="4"/>
  <c r="F77" i="4" s="1"/>
  <c r="F76" i="4"/>
  <c r="F75" i="4"/>
  <c r="F74" i="4"/>
  <c r="E74" i="4"/>
  <c r="D70" i="1" s="1"/>
  <c r="D74" i="4"/>
  <c r="F73" i="4"/>
  <c r="F72" i="4"/>
  <c r="F71" i="4"/>
  <c r="E71" i="4"/>
  <c r="D71" i="4"/>
  <c r="F70" i="4"/>
  <c r="F69" i="4"/>
  <c r="E68" i="4"/>
  <c r="D68" i="4"/>
  <c r="F68" i="4" s="1"/>
  <c r="F67" i="4"/>
  <c r="F66" i="4"/>
  <c r="F65" i="4"/>
  <c r="F64" i="4"/>
  <c r="E64" i="4"/>
  <c r="D60" i="1" s="1"/>
  <c r="D64" i="4"/>
  <c r="F63" i="4"/>
  <c r="F62" i="4"/>
  <c r="F61" i="4"/>
  <c r="E61" i="4"/>
  <c r="D61" i="4"/>
  <c r="F60" i="4"/>
  <c r="F59"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4" i="1" s="1"/>
  <c r="H4" i="1" s="1"/>
  <c r="D8" i="4"/>
  <c r="G40" i="3"/>
  <c r="B40" i="3"/>
  <c r="G39" i="3"/>
  <c r="B39" i="3"/>
  <c r="G38" i="3"/>
  <c r="B38" i="3"/>
  <c r="H37" i="3"/>
  <c r="G37" i="3"/>
  <c r="B37" i="3"/>
  <c r="I35" i="3"/>
  <c r="H35" i="3"/>
  <c r="G35" i="3"/>
  <c r="B35" i="3"/>
  <c r="I34" i="3"/>
  <c r="H34" i="3"/>
  <c r="G34" i="3"/>
  <c r="B34" i="3"/>
  <c r="I33"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686" i="1"/>
  <c r="C1686" i="1"/>
  <c r="H1686" i="1" s="1"/>
  <c r="C1685" i="1"/>
  <c r="H1685" i="1" s="1"/>
  <c r="C1684" i="1"/>
  <c r="G1684" i="1" s="1"/>
  <c r="C1683" i="1"/>
  <c r="H1683" i="1" s="1"/>
  <c r="C1682" i="1"/>
  <c r="C1680" i="1"/>
  <c r="H1680" i="1" s="1"/>
  <c r="C1679" i="1"/>
  <c r="H1679" i="1" s="1"/>
  <c r="C1678" i="1"/>
  <c r="H1677" i="1"/>
  <c r="C1677" i="1"/>
  <c r="G1677" i="1" s="1"/>
  <c r="H1676" i="1"/>
  <c r="G1676" i="1"/>
  <c r="C1676" i="1"/>
  <c r="C1675" i="1"/>
  <c r="H1675" i="1" s="1"/>
  <c r="C1674" i="1"/>
  <c r="C1673" i="1"/>
  <c r="G1673" i="1" s="1"/>
  <c r="C1672" i="1"/>
  <c r="H1672" i="1" s="1"/>
  <c r="C1671" i="1"/>
  <c r="H1671" i="1" s="1"/>
  <c r="C1670" i="1"/>
  <c r="C1668" i="1"/>
  <c r="G1668" i="1" s="1"/>
  <c r="C1667" i="1"/>
  <c r="H1667" i="1" s="1"/>
  <c r="C1666" i="1"/>
  <c r="H1665" i="1"/>
  <c r="C1665" i="1"/>
  <c r="G1665" i="1" s="1"/>
  <c r="C1663" i="1"/>
  <c r="H1663" i="1" s="1"/>
  <c r="C1662" i="1"/>
  <c r="H1661" i="1"/>
  <c r="C1661" i="1"/>
  <c r="G1661" i="1" s="1"/>
  <c r="H1660" i="1"/>
  <c r="G1660" i="1"/>
  <c r="C1660" i="1"/>
  <c r="C1659" i="1"/>
  <c r="H1659" i="1" s="1"/>
  <c r="C1658" i="1"/>
  <c r="H1657" i="1"/>
  <c r="C1657" i="1"/>
  <c r="G1657" i="1" s="1"/>
  <c r="G1656" i="1"/>
  <c r="C1656" i="1"/>
  <c r="H1656" i="1" s="1"/>
  <c r="C1655" i="1"/>
  <c r="H1655" i="1" s="1"/>
  <c r="C1654" i="1"/>
  <c r="H1653" i="1"/>
  <c r="C1653" i="1"/>
  <c r="G1653" i="1" s="1"/>
  <c r="H1652" i="1"/>
  <c r="G1652" i="1"/>
  <c r="C1652" i="1"/>
  <c r="C1651" i="1"/>
  <c r="H1651" i="1" s="1"/>
  <c r="C1650" i="1"/>
  <c r="H1649" i="1"/>
  <c r="C1649" i="1"/>
  <c r="G1649" i="1" s="1"/>
  <c r="H1648" i="1"/>
  <c r="G1648" i="1"/>
  <c r="C1648" i="1"/>
  <c r="C1647" i="1"/>
  <c r="H1647" i="1" s="1"/>
  <c r="C1646" i="1"/>
  <c r="H1645" i="1"/>
  <c r="C1645" i="1"/>
  <c r="G1645" i="1" s="1"/>
  <c r="H1644" i="1"/>
  <c r="G1644" i="1"/>
  <c r="C1644" i="1"/>
  <c r="C1643" i="1"/>
  <c r="H1643" i="1" s="1"/>
  <c r="C1642" i="1"/>
  <c r="H1641" i="1"/>
  <c r="C1641" i="1"/>
  <c r="G1641" i="1" s="1"/>
  <c r="H1640" i="1"/>
  <c r="G1640" i="1"/>
  <c r="C1640" i="1"/>
  <c r="C1639" i="1"/>
  <c r="H1639" i="1" s="1"/>
  <c r="C1638" i="1"/>
  <c r="C1637" i="1"/>
  <c r="G1637" i="1" s="1"/>
  <c r="H1636" i="1"/>
  <c r="C1636" i="1"/>
  <c r="G1636" i="1" s="1"/>
  <c r="C1635" i="1"/>
  <c r="H1635" i="1" s="1"/>
  <c r="C1634" i="1"/>
  <c r="H1633" i="1"/>
  <c r="C1633" i="1"/>
  <c r="G1633" i="1" s="1"/>
  <c r="G1632" i="1"/>
  <c r="C1632" i="1"/>
  <c r="H1632" i="1" s="1"/>
  <c r="C1631" i="1"/>
  <c r="H1631" i="1" s="1"/>
  <c r="C1630" i="1"/>
  <c r="C1627" i="1"/>
  <c r="H1627" i="1" s="1"/>
  <c r="C1626" i="1"/>
  <c r="H1625" i="1"/>
  <c r="C1625" i="1"/>
  <c r="G1625" i="1" s="1"/>
  <c r="H1624" i="1"/>
  <c r="G1624" i="1"/>
  <c r="C1624" i="1"/>
  <c r="C1623" i="1"/>
  <c r="H1623" i="1" s="1"/>
  <c r="C1620" i="1"/>
  <c r="H1620" i="1" s="1"/>
  <c r="G1619" i="1"/>
  <c r="C1619" i="1"/>
  <c r="H1619" i="1" s="1"/>
  <c r="C1618" i="1"/>
  <c r="H1617" i="1"/>
  <c r="C1617" i="1"/>
  <c r="G1617" i="1" s="1"/>
  <c r="H1616" i="1"/>
  <c r="G1616" i="1"/>
  <c r="C1616" i="1"/>
  <c r="G1615" i="1"/>
  <c r="C1615" i="1"/>
  <c r="H1615" i="1" s="1"/>
  <c r="C1614" i="1"/>
  <c r="H1613" i="1"/>
  <c r="C1613" i="1"/>
  <c r="G1613" i="1" s="1"/>
  <c r="C1612" i="1"/>
  <c r="H1612" i="1" s="1"/>
  <c r="G1611" i="1"/>
  <c r="C1611" i="1"/>
  <c r="H1611" i="1" s="1"/>
  <c r="C1610" i="1"/>
  <c r="H1609" i="1"/>
  <c r="C1609" i="1"/>
  <c r="G1609" i="1" s="1"/>
  <c r="H1608" i="1"/>
  <c r="G1608" i="1"/>
  <c r="C1608" i="1"/>
  <c r="G1607" i="1"/>
  <c r="C1607" i="1"/>
  <c r="H1607" i="1" s="1"/>
  <c r="C1606" i="1"/>
  <c r="H1605" i="1"/>
  <c r="C1605" i="1"/>
  <c r="G1605" i="1" s="1"/>
  <c r="G1603" i="1"/>
  <c r="C1603" i="1"/>
  <c r="H1603" i="1" s="1"/>
  <c r="H1601" i="1"/>
  <c r="C1601" i="1"/>
  <c r="G1601" i="1" s="1"/>
  <c r="H1600" i="1"/>
  <c r="G1600" i="1"/>
  <c r="C1600" i="1"/>
  <c r="C1599" i="1"/>
  <c r="H1599" i="1" s="1"/>
  <c r="C1598" i="1"/>
  <c r="H1597" i="1"/>
  <c r="C1597" i="1"/>
  <c r="G1597" i="1" s="1"/>
  <c r="H1596" i="1"/>
  <c r="G1596" i="1"/>
  <c r="C1596" i="1"/>
  <c r="C1595" i="1"/>
  <c r="H1595" i="1" s="1"/>
  <c r="C1594" i="1"/>
  <c r="C1593" i="1"/>
  <c r="G1593" i="1" s="1"/>
  <c r="C1592" i="1"/>
  <c r="H1592" i="1" s="1"/>
  <c r="C1591" i="1"/>
  <c r="H1591" i="1" s="1"/>
  <c r="C1590" i="1"/>
  <c r="H1589" i="1"/>
  <c r="C1589" i="1"/>
  <c r="G1589" i="1" s="1"/>
  <c r="C1588" i="1"/>
  <c r="H1588" i="1" s="1"/>
  <c r="G1587" i="1"/>
  <c r="C1587" i="1"/>
  <c r="H1587" i="1" s="1"/>
  <c r="C1586" i="1"/>
  <c r="H1584" i="1"/>
  <c r="G1584" i="1"/>
  <c r="C1584" i="1"/>
  <c r="C1582" i="1"/>
  <c r="J1581" i="1"/>
  <c r="G1581" i="1"/>
  <c r="I1581" i="1" s="1"/>
  <c r="D1581" i="1"/>
  <c r="H1581" i="1" s="1"/>
  <c r="C1581" i="1"/>
  <c r="H1580" i="1"/>
  <c r="D1580" i="1"/>
  <c r="C1580" i="1"/>
  <c r="J1579" i="1"/>
  <c r="G1579" i="1"/>
  <c r="I1579" i="1" s="1"/>
  <c r="D1579" i="1"/>
  <c r="H1579" i="1" s="1"/>
  <c r="C1579" i="1"/>
  <c r="H1578" i="1"/>
  <c r="D1578" i="1"/>
  <c r="C1578" i="1"/>
  <c r="H1577" i="1"/>
  <c r="D1577" i="1"/>
  <c r="C1577" i="1"/>
  <c r="G1577" i="1" s="1"/>
  <c r="D1576" i="1"/>
  <c r="H1576" i="1" s="1"/>
  <c r="C1576" i="1"/>
  <c r="H1575" i="1"/>
  <c r="D1575" i="1"/>
  <c r="C1575" i="1"/>
  <c r="D1574" i="1"/>
  <c r="H1574" i="1" s="1"/>
  <c r="C1574" i="1"/>
  <c r="H1573" i="1"/>
  <c r="D1573" i="1"/>
  <c r="C1573" i="1"/>
  <c r="D1572" i="1"/>
  <c r="C1572" i="1"/>
  <c r="G1572" i="1" s="1"/>
  <c r="D1571" i="1"/>
  <c r="C1571" i="1"/>
  <c r="G1571" i="1" s="1"/>
  <c r="J1570" i="1"/>
  <c r="D1570" i="1"/>
  <c r="H1570" i="1" s="1"/>
  <c r="C1570" i="1"/>
  <c r="D1569" i="1"/>
  <c r="C1569" i="1"/>
  <c r="J1568" i="1"/>
  <c r="D1568" i="1"/>
  <c r="H1568" i="1" s="1"/>
  <c r="C1568" i="1"/>
  <c r="D1567" i="1"/>
  <c r="C1567" i="1"/>
  <c r="J1566" i="1"/>
  <c r="D1566" i="1"/>
  <c r="H1566" i="1" s="1"/>
  <c r="C1566" i="1"/>
  <c r="D1565" i="1"/>
  <c r="C1565" i="1"/>
  <c r="J1564" i="1"/>
  <c r="D1564" i="1"/>
  <c r="H1564" i="1" s="1"/>
  <c r="C1564" i="1"/>
  <c r="G1563" i="1"/>
  <c r="D1563" i="1"/>
  <c r="H1563" i="1" s="1"/>
  <c r="C1563" i="1"/>
  <c r="H1562" i="1"/>
  <c r="D1562" i="1"/>
  <c r="C1562" i="1"/>
  <c r="J1561" i="1"/>
  <c r="G1561" i="1"/>
  <c r="I1561" i="1" s="1"/>
  <c r="D1561" i="1"/>
  <c r="H1561" i="1" s="1"/>
  <c r="C1561" i="1"/>
  <c r="H1560" i="1"/>
  <c r="D1560" i="1"/>
  <c r="C1560" i="1"/>
  <c r="J1559" i="1"/>
  <c r="G1559" i="1"/>
  <c r="I1559" i="1" s="1"/>
  <c r="D1559" i="1"/>
  <c r="H1559" i="1" s="1"/>
  <c r="C1559" i="1"/>
  <c r="H1558" i="1"/>
  <c r="D1558" i="1"/>
  <c r="C1558" i="1"/>
  <c r="J1557" i="1"/>
  <c r="G1557" i="1"/>
  <c r="I1557" i="1" s="1"/>
  <c r="D1557" i="1"/>
  <c r="H1557" i="1" s="1"/>
  <c r="C1557" i="1"/>
  <c r="D1556" i="1"/>
  <c r="H1556" i="1" s="1"/>
  <c r="C1556" i="1"/>
  <c r="D1555" i="1"/>
  <c r="H1555" i="1" s="1"/>
  <c r="C1555" i="1"/>
  <c r="D1554" i="1"/>
  <c r="C1554" i="1"/>
  <c r="D1553" i="1"/>
  <c r="H1553" i="1" s="1"/>
  <c r="C1553" i="1"/>
  <c r="D1552" i="1"/>
  <c r="C1552" i="1"/>
  <c r="D1551" i="1"/>
  <c r="H1551" i="1" s="1"/>
  <c r="C1551" i="1"/>
  <c r="D1550" i="1"/>
  <c r="C1550" i="1"/>
  <c r="D1549" i="1"/>
  <c r="H1549" i="1" s="1"/>
  <c r="C1549" i="1"/>
  <c r="D1548" i="1"/>
  <c r="C1548" i="1"/>
  <c r="D1547" i="1"/>
  <c r="C1547" i="1"/>
  <c r="H1546" i="1"/>
  <c r="G1546" i="1"/>
  <c r="D1546" i="1"/>
  <c r="C1546" i="1"/>
  <c r="J1546" i="1" s="1"/>
  <c r="J1545" i="1"/>
  <c r="D1545" i="1"/>
  <c r="C1545" i="1"/>
  <c r="H1544" i="1"/>
  <c r="G1544" i="1"/>
  <c r="D1544" i="1"/>
  <c r="C1544" i="1"/>
  <c r="J1544" i="1" s="1"/>
  <c r="J1543" i="1"/>
  <c r="D1543" i="1"/>
  <c r="C1543" i="1"/>
  <c r="H1542" i="1"/>
  <c r="G1542" i="1"/>
  <c r="D1542" i="1"/>
  <c r="C1542" i="1"/>
  <c r="J1542" i="1" s="1"/>
  <c r="J1541" i="1"/>
  <c r="D1541" i="1"/>
  <c r="C1541" i="1"/>
  <c r="D1540" i="1"/>
  <c r="C1540" i="1"/>
  <c r="D1539" i="1"/>
  <c r="D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H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D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C1260" i="1"/>
  <c r="H1258" i="1"/>
  <c r="G1258" i="1"/>
  <c r="D1258" i="1"/>
  <c r="C1258" i="1"/>
  <c r="H1257" i="1"/>
  <c r="G1257" i="1"/>
  <c r="D1257" i="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D974" i="1"/>
  <c r="H974" i="1" s="1"/>
  <c r="C974" i="1"/>
  <c r="H973" i="1"/>
  <c r="G973" i="1"/>
  <c r="D973" i="1"/>
  <c r="C973" i="1"/>
  <c r="H972" i="1"/>
  <c r="G972" i="1"/>
  <c r="D972" i="1"/>
  <c r="C972" i="1"/>
  <c r="H971" i="1"/>
  <c r="G971" i="1"/>
  <c r="D971" i="1"/>
  <c r="C971" i="1"/>
  <c r="H970" i="1"/>
  <c r="G970" i="1"/>
  <c r="D970" i="1"/>
  <c r="C970" i="1"/>
  <c r="H969" i="1"/>
  <c r="G969" i="1"/>
  <c r="D969" i="1"/>
  <c r="C969" i="1"/>
  <c r="D968" i="1"/>
  <c r="H968" i="1" s="1"/>
  <c r="C968" i="1"/>
  <c r="D967" i="1"/>
  <c r="H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G839" i="1"/>
  <c r="D839" i="1"/>
  <c r="H839" i="1" s="1"/>
  <c r="C839" i="1"/>
  <c r="H838" i="1"/>
  <c r="G838" i="1"/>
  <c r="D838" i="1"/>
  <c r="C838" i="1"/>
  <c r="H837" i="1"/>
  <c r="G837" i="1"/>
  <c r="D837" i="1"/>
  <c r="C837" i="1"/>
  <c r="G836"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G753" i="1"/>
  <c r="D753" i="1"/>
  <c r="H753" i="1" s="1"/>
  <c r="C753" i="1"/>
  <c r="H752" i="1"/>
  <c r="G752" i="1"/>
  <c r="D752" i="1"/>
  <c r="C752" i="1"/>
  <c r="H751" i="1"/>
  <c r="G751" i="1"/>
  <c r="D751" i="1"/>
  <c r="C751" i="1"/>
  <c r="G750" i="1"/>
  <c r="D750" i="1"/>
  <c r="H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G704" i="1" s="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D666" i="1"/>
  <c r="H666" i="1" s="1"/>
  <c r="C666" i="1"/>
  <c r="H665" i="1"/>
  <c r="G665" i="1"/>
  <c r="D665" i="1"/>
  <c r="C665" i="1"/>
  <c r="H664" i="1"/>
  <c r="G664" i="1"/>
  <c r="D664" i="1"/>
  <c r="C664" i="1"/>
  <c r="H663" i="1"/>
  <c r="G663" i="1"/>
  <c r="D663" i="1"/>
  <c r="C663" i="1"/>
  <c r="H662" i="1"/>
  <c r="D662" i="1"/>
  <c r="G662" i="1" s="1"/>
  <c r="C662" i="1"/>
  <c r="H661" i="1"/>
  <c r="G661" i="1"/>
  <c r="D661" i="1"/>
  <c r="C661" i="1"/>
  <c r="H660" i="1"/>
  <c r="G660" i="1"/>
  <c r="D660" i="1"/>
  <c r="C660" i="1"/>
  <c r="H659" i="1"/>
  <c r="G659" i="1"/>
  <c r="D659" i="1"/>
  <c r="C659" i="1"/>
  <c r="H658" i="1"/>
  <c r="G658" i="1"/>
  <c r="D658" i="1"/>
  <c r="C658" i="1"/>
  <c r="D657" i="1"/>
  <c r="G657" i="1" s="1"/>
  <c r="C657" i="1"/>
  <c r="H656" i="1"/>
  <c r="G656" i="1"/>
  <c r="D656" i="1"/>
  <c r="C656" i="1"/>
  <c r="D655" i="1"/>
  <c r="H655" i="1" s="1"/>
  <c r="C655" i="1"/>
  <c r="H654" i="1"/>
  <c r="G654" i="1"/>
  <c r="D654" i="1"/>
  <c r="C654" i="1"/>
  <c r="H653" i="1"/>
  <c r="G653" i="1"/>
  <c r="D653" i="1"/>
  <c r="C653" i="1"/>
  <c r="H652" i="1"/>
  <c r="G652" i="1"/>
  <c r="D652" i="1"/>
  <c r="C652" i="1"/>
  <c r="G651" i="1"/>
  <c r="D651" i="1"/>
  <c r="H651" i="1" s="1"/>
  <c r="C651" i="1"/>
  <c r="H650" i="1"/>
  <c r="D650" i="1"/>
  <c r="G650" i="1" s="1"/>
  <c r="C650" i="1"/>
  <c r="D649" i="1"/>
  <c r="H649" i="1" s="1"/>
  <c r="C649" i="1"/>
  <c r="G648" i="1"/>
  <c r="D648" i="1"/>
  <c r="H648" i="1" s="1"/>
  <c r="C648" i="1"/>
  <c r="H647" i="1"/>
  <c r="D647" i="1"/>
  <c r="G647" i="1" s="1"/>
  <c r="C647" i="1"/>
  <c r="D646" i="1"/>
  <c r="H646" i="1" s="1"/>
  <c r="C646" i="1"/>
  <c r="G645" i="1"/>
  <c r="D645" i="1"/>
  <c r="H645" i="1" s="1"/>
  <c r="C645" i="1"/>
  <c r="G636" i="1"/>
  <c r="D636" i="1"/>
  <c r="H636" i="1" s="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D604" i="1"/>
  <c r="H604" i="1" s="1"/>
  <c r="C604" i="1"/>
  <c r="D603" i="1"/>
  <c r="H603" i="1" s="1"/>
  <c r="C603" i="1"/>
  <c r="H602" i="1"/>
  <c r="G602" i="1"/>
  <c r="D602" i="1"/>
  <c r="C602" i="1"/>
  <c r="H601" i="1"/>
  <c r="G601" i="1"/>
  <c r="D601" i="1"/>
  <c r="C601" i="1"/>
  <c r="H600" i="1"/>
  <c r="G600" i="1"/>
  <c r="D600" i="1"/>
  <c r="C600" i="1"/>
  <c r="H599" i="1"/>
  <c r="G599" i="1"/>
  <c r="D599" i="1"/>
  <c r="C599" i="1"/>
  <c r="D598" i="1"/>
  <c r="H598" i="1" s="1"/>
  <c r="C598" i="1"/>
  <c r="D597" i="1"/>
  <c r="H597" i="1" s="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C579" i="1"/>
  <c r="H577" i="1"/>
  <c r="G577" i="1"/>
  <c r="D577" i="1"/>
  <c r="C577" i="1"/>
  <c r="H576" i="1"/>
  <c r="G576" i="1"/>
  <c r="D576" i="1"/>
  <c r="C576"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C422" i="1"/>
  <c r="D416" i="1"/>
  <c r="H416" i="1" s="1"/>
  <c r="C416" i="1"/>
  <c r="G415" i="1"/>
  <c r="D415" i="1"/>
  <c r="H415" i="1" s="1"/>
  <c r="C415" i="1"/>
  <c r="D414" i="1"/>
  <c r="H414" i="1" s="1"/>
  <c r="C414" i="1"/>
  <c r="G411" i="1"/>
  <c r="D411" i="1"/>
  <c r="H411" i="1" s="1"/>
  <c r="C411" i="1"/>
  <c r="H410" i="1"/>
  <c r="G410" i="1"/>
  <c r="D410" i="1"/>
  <c r="C410" i="1"/>
  <c r="H409" i="1"/>
  <c r="G409" i="1"/>
  <c r="D409" i="1"/>
  <c r="C409" i="1"/>
  <c r="H408" i="1"/>
  <c r="G408" i="1"/>
  <c r="D408" i="1"/>
  <c r="C408" i="1"/>
  <c r="G407" i="1"/>
  <c r="D407" i="1"/>
  <c r="H407" i="1" s="1"/>
  <c r="C407" i="1"/>
  <c r="H406" i="1"/>
  <c r="G406" i="1"/>
  <c r="D406" i="1"/>
  <c r="C406" i="1"/>
  <c r="C405" i="1"/>
  <c r="H404" i="1"/>
  <c r="G404" i="1"/>
  <c r="D404" i="1"/>
  <c r="C404" i="1"/>
  <c r="H403" i="1"/>
  <c r="G403" i="1"/>
  <c r="D403" i="1"/>
  <c r="C403" i="1"/>
  <c r="H402" i="1"/>
  <c r="G402" i="1"/>
  <c r="D402" i="1"/>
  <c r="C402" i="1"/>
  <c r="D401" i="1"/>
  <c r="D400" i="1"/>
  <c r="H400" i="1" s="1"/>
  <c r="C400" i="1"/>
  <c r="H399" i="1"/>
  <c r="G399" i="1"/>
  <c r="D399" i="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D384" i="1"/>
  <c r="H384" i="1" s="1"/>
  <c r="C384" i="1"/>
  <c r="D383" i="1"/>
  <c r="H383" i="1" s="1"/>
  <c r="C383" i="1"/>
  <c r="H382" i="1"/>
  <c r="G382" i="1"/>
  <c r="D382" i="1"/>
  <c r="C382" i="1"/>
  <c r="D381" i="1"/>
  <c r="H381" i="1" s="1"/>
  <c r="C381" i="1"/>
  <c r="D380" i="1"/>
  <c r="H380" i="1" s="1"/>
  <c r="C380" i="1"/>
  <c r="H379" i="1"/>
  <c r="G379" i="1"/>
  <c r="D379" i="1"/>
  <c r="C379" i="1"/>
  <c r="H378" i="1"/>
  <c r="G378" i="1"/>
  <c r="D378" i="1"/>
  <c r="C378" i="1"/>
  <c r="H377" i="1"/>
  <c r="G377" i="1"/>
  <c r="D377" i="1"/>
  <c r="C377" i="1"/>
  <c r="D376" i="1"/>
  <c r="H376" i="1" s="1"/>
  <c r="C376" i="1"/>
  <c r="D375" i="1"/>
  <c r="H375" i="1" s="1"/>
  <c r="C375" i="1"/>
  <c r="D374" i="1"/>
  <c r="H374" i="1" s="1"/>
  <c r="C374" i="1"/>
  <c r="D373" i="1"/>
  <c r="H373" i="1" s="1"/>
  <c r="C373" i="1"/>
  <c r="D372" i="1"/>
  <c r="H372" i="1" s="1"/>
  <c r="C372" i="1"/>
  <c r="H371" i="1"/>
  <c r="G371" i="1"/>
  <c r="D371" i="1"/>
  <c r="C371" i="1"/>
  <c r="H370" i="1"/>
  <c r="G370" i="1"/>
  <c r="D370" i="1"/>
  <c r="C370"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G302" i="1"/>
  <c r="D302" i="1"/>
  <c r="H302" i="1" s="1"/>
  <c r="C302" i="1"/>
  <c r="G301" i="1"/>
  <c r="D301" i="1"/>
  <c r="H301" i="1" s="1"/>
  <c r="C301" i="1"/>
  <c r="D300" i="1"/>
  <c r="H300" i="1" s="1"/>
  <c r="C300" i="1"/>
  <c r="G299" i="1"/>
  <c r="D299" i="1"/>
  <c r="H299" i="1" s="1"/>
  <c r="C299" i="1"/>
  <c r="H298" i="1"/>
  <c r="G298" i="1"/>
  <c r="D298" i="1"/>
  <c r="C298" i="1"/>
  <c r="C294" i="1"/>
  <c r="C293" i="1"/>
  <c r="H292" i="1"/>
  <c r="G292" i="1"/>
  <c r="D292" i="1"/>
  <c r="C292" i="1"/>
  <c r="G291"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G284" i="1"/>
  <c r="D284" i="1"/>
  <c r="H284" i="1" s="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G276" i="1"/>
  <c r="D276" i="1"/>
  <c r="C276" i="1"/>
  <c r="H275" i="1"/>
  <c r="D275" i="1"/>
  <c r="G275" i="1" s="1"/>
  <c r="C275" i="1"/>
  <c r="H274" i="1"/>
  <c r="D274" i="1"/>
  <c r="G274" i="1" s="1"/>
  <c r="C274" i="1"/>
  <c r="H273" i="1"/>
  <c r="G273" i="1"/>
  <c r="D273" i="1"/>
  <c r="C273" i="1"/>
  <c r="H272" i="1"/>
  <c r="G272" i="1"/>
  <c r="D272" i="1"/>
  <c r="C272" i="1"/>
  <c r="H271" i="1"/>
  <c r="G271" i="1"/>
  <c r="D271" i="1"/>
  <c r="C271" i="1"/>
  <c r="D270" i="1"/>
  <c r="H268" i="1"/>
  <c r="G268" i="1"/>
  <c r="D268" i="1"/>
  <c r="C268" i="1"/>
  <c r="D267" i="1"/>
  <c r="H267" i="1" s="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H234" i="1" s="1"/>
  <c r="C234" i="1"/>
  <c r="H232" i="1"/>
  <c r="G232" i="1"/>
  <c r="D232" i="1"/>
  <c r="C232" i="1"/>
  <c r="H231" i="1"/>
  <c r="G231" i="1"/>
  <c r="D231" i="1"/>
  <c r="C231"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6" i="1"/>
  <c r="G216" i="1"/>
  <c r="D216" i="1"/>
  <c r="C216" i="1"/>
  <c r="G215" i="1"/>
  <c r="D215" i="1"/>
  <c r="H215" i="1" s="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G206" i="1"/>
  <c r="D206" i="1"/>
  <c r="H206" i="1" s="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H180" i="1"/>
  <c r="G180" i="1"/>
  <c r="D180" i="1"/>
  <c r="C180" i="1"/>
  <c r="D179" i="1"/>
  <c r="H179" i="1" s="1"/>
  <c r="C179" i="1"/>
  <c r="D178" i="1"/>
  <c r="H178" i="1" s="1"/>
  <c r="C178" i="1"/>
  <c r="D177" i="1"/>
  <c r="H177" i="1" s="1"/>
  <c r="C177" i="1"/>
  <c r="D176" i="1"/>
  <c r="H176" i="1" s="1"/>
  <c r="C176" i="1"/>
  <c r="D175" i="1"/>
  <c r="G175" i="1" s="1"/>
  <c r="C175" i="1"/>
  <c r="C174" i="1"/>
  <c r="D173" i="1"/>
  <c r="G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H165" i="1"/>
  <c r="G165" i="1"/>
  <c r="D165" i="1"/>
  <c r="C165" i="1"/>
  <c r="D164" i="1"/>
  <c r="H164" i="1" s="1"/>
  <c r="C164" i="1"/>
  <c r="D163" i="1"/>
  <c r="H163" i="1" s="1"/>
  <c r="C163" i="1"/>
  <c r="H162" i="1"/>
  <c r="D162" i="1"/>
  <c r="G162" i="1" s="1"/>
  <c r="C162" i="1"/>
  <c r="C161" i="1"/>
  <c r="H159" i="1"/>
  <c r="G159" i="1"/>
  <c r="D159" i="1"/>
  <c r="C159" i="1"/>
  <c r="H158" i="1"/>
  <c r="G158" i="1"/>
  <c r="D158" i="1"/>
  <c r="C158" i="1"/>
  <c r="H157" i="1"/>
  <c r="G157" i="1"/>
  <c r="D157" i="1"/>
  <c r="C157" i="1"/>
  <c r="H156" i="1"/>
  <c r="G156" i="1"/>
  <c r="D156" i="1"/>
  <c r="C156" i="1"/>
  <c r="D155" i="1"/>
  <c r="H155" i="1" s="1"/>
  <c r="C155" i="1"/>
  <c r="H154" i="1"/>
  <c r="G154" i="1"/>
  <c r="D154" i="1"/>
  <c r="C154" i="1"/>
  <c r="H153" i="1"/>
  <c r="G153" i="1"/>
  <c r="D153" i="1"/>
  <c r="C153" i="1"/>
  <c r="H152" i="1"/>
  <c r="G152" i="1"/>
  <c r="D152" i="1"/>
  <c r="C152" i="1"/>
  <c r="H151" i="1"/>
  <c r="G151" i="1"/>
  <c r="D151" i="1"/>
  <c r="C151" i="1"/>
  <c r="D150" i="1"/>
  <c r="D149"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G136" i="1"/>
  <c r="D136" i="1"/>
  <c r="H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G118" i="1"/>
  <c r="D118" i="1"/>
  <c r="H118" i="1" s="1"/>
  <c r="C118" i="1"/>
  <c r="H117" i="1"/>
  <c r="G117" i="1"/>
  <c r="D117" i="1"/>
  <c r="C117" i="1"/>
  <c r="G116" i="1"/>
  <c r="D116" i="1"/>
  <c r="H116" i="1" s="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G107" i="1"/>
  <c r="D107" i="1"/>
  <c r="H107" i="1" s="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D90" i="1"/>
  <c r="G90" i="1" s="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C60" i="1"/>
  <c r="H59" i="1"/>
  <c r="G59" i="1"/>
  <c r="D59" i="1"/>
  <c r="C59" i="1"/>
  <c r="H58" i="1"/>
  <c r="G58" i="1"/>
  <c r="D58" i="1"/>
  <c r="C58" i="1"/>
  <c r="H57" i="1"/>
  <c r="G57" i="1"/>
  <c r="D57" i="1"/>
  <c r="C57" i="1"/>
  <c r="H56" i="1"/>
  <c r="D56" i="1"/>
  <c r="G56" i="1" s="1"/>
  <c r="C56" i="1"/>
  <c r="H55" i="1"/>
  <c r="D55" i="1"/>
  <c r="G55" i="1" s="1"/>
  <c r="C55"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H25" i="1"/>
  <c r="D25" i="1"/>
  <c r="G25" i="1" s="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D7" i="1"/>
  <c r="G7" i="1" s="1"/>
  <c r="C7" i="1"/>
  <c r="H6" i="1"/>
  <c r="D6" i="1"/>
  <c r="G6" i="1" s="1"/>
  <c r="C6" i="1"/>
  <c r="D5" i="1"/>
  <c r="H5" i="1" s="1"/>
  <c r="C5" i="1"/>
  <c r="C4" i="1"/>
  <c r="H179" i="9" l="1"/>
  <c r="L207" i="9"/>
  <c r="F207" i="9" s="1"/>
  <c r="H1593" i="1"/>
  <c r="E311" i="9"/>
  <c r="B311" i="9" s="1"/>
  <c r="G646" i="1"/>
  <c r="G1680" i="1"/>
  <c r="H1668" i="1"/>
  <c r="H704" i="1"/>
  <c r="G414" i="1"/>
  <c r="G293" i="1"/>
  <c r="H293" i="1"/>
  <c r="G300" i="1"/>
  <c r="G416" i="1"/>
  <c r="G423" i="1"/>
  <c r="G974" i="1"/>
  <c r="G968" i="1"/>
  <c r="G967" i="1"/>
  <c r="G731" i="1"/>
  <c r="G727" i="1"/>
  <c r="G717" i="1"/>
  <c r="E46" i="9"/>
  <c r="G667" i="1"/>
  <c r="G666" i="1"/>
  <c r="E30" i="9"/>
  <c r="H657" i="1"/>
  <c r="G655" i="1"/>
  <c r="E26" i="9"/>
  <c r="B26" i="9" s="1"/>
  <c r="B296" i="9"/>
  <c r="G649" i="1"/>
  <c r="G603" i="1"/>
  <c r="G604" i="1"/>
  <c r="E157" i="9"/>
  <c r="B157" i="9" s="1"/>
  <c r="E597" i="4"/>
  <c r="D591" i="1" s="1"/>
  <c r="F609" i="4"/>
  <c r="G597" i="1"/>
  <c r="G598" i="1"/>
  <c r="G400" i="1"/>
  <c r="G396" i="1"/>
  <c r="F401" i="4"/>
  <c r="G383" i="1"/>
  <c r="G384" i="1"/>
  <c r="F412" i="4"/>
  <c r="G381" i="1"/>
  <c r="G380" i="1"/>
  <c r="G376" i="1"/>
  <c r="E373" i="4"/>
  <c r="D368" i="1" s="1"/>
  <c r="G374" i="1"/>
  <c r="G375" i="1"/>
  <c r="G373" i="1"/>
  <c r="G372" i="1"/>
  <c r="D369" i="1"/>
  <c r="H369" i="1" s="1"/>
  <c r="G422" i="1"/>
  <c r="H422" i="1"/>
  <c r="F427" i="4"/>
  <c r="E647" i="4"/>
  <c r="D641" i="1" s="1"/>
  <c r="E294" i="9"/>
  <c r="B294" i="9" s="1"/>
  <c r="D279" i="1"/>
  <c r="E273" i="4"/>
  <c r="D269" i="1" s="1"/>
  <c r="G267" i="1"/>
  <c r="E82" i="9"/>
  <c r="B82" i="9" s="1"/>
  <c r="G266" i="1"/>
  <c r="G265" i="1"/>
  <c r="G234" i="1"/>
  <c r="D233" i="1"/>
  <c r="H233" i="1" s="1"/>
  <c r="F216" i="4"/>
  <c r="G207" i="1"/>
  <c r="D204" i="1"/>
  <c r="D190" i="1"/>
  <c r="H190" i="1" s="1"/>
  <c r="F244" i="9"/>
  <c r="G191" i="1"/>
  <c r="G183" i="1"/>
  <c r="G182" i="1"/>
  <c r="G181" i="1"/>
  <c r="G179" i="1"/>
  <c r="G178" i="1"/>
  <c r="G177" i="1"/>
  <c r="D174" i="1"/>
  <c r="H174" i="1" s="1"/>
  <c r="G176" i="1"/>
  <c r="H175" i="1"/>
  <c r="H173" i="1"/>
  <c r="G171" i="1"/>
  <c r="G170" i="1"/>
  <c r="G169" i="1"/>
  <c r="G168" i="1"/>
  <c r="F170" i="4"/>
  <c r="G166" i="1"/>
  <c r="G167" i="1"/>
  <c r="G164" i="1"/>
  <c r="G163" i="1"/>
  <c r="G161" i="1"/>
  <c r="H161" i="1"/>
  <c r="F165" i="4"/>
  <c r="E164" i="4"/>
  <c r="D160" i="1" s="1"/>
  <c r="F160" i="4"/>
  <c r="F237" i="9"/>
  <c r="B237" i="9" s="1"/>
  <c r="G155" i="1"/>
  <c r="F236" i="9"/>
  <c r="B236" i="9" s="1"/>
  <c r="D87" i="1"/>
  <c r="F232" i="9"/>
  <c r="F91" i="4"/>
  <c r="G78" i="1"/>
  <c r="G79" i="1"/>
  <c r="G81" i="1"/>
  <c r="F82" i="4"/>
  <c r="H54" i="1"/>
  <c r="F58" i="4"/>
  <c r="G27" i="1"/>
  <c r="G19" i="1"/>
  <c r="G23" i="1"/>
  <c r="F230" i="9"/>
  <c r="B230" i="9"/>
  <c r="F23" i="4"/>
  <c r="F229" i="9"/>
  <c r="B229" i="9" s="1"/>
  <c r="G4" i="1"/>
  <c r="G5" i="1"/>
  <c r="E31" i="9"/>
  <c r="B31" i="9" s="1"/>
  <c r="E36" i="9"/>
  <c r="B36" i="9" s="1"/>
  <c r="D25" i="8"/>
  <c r="C1602" i="1" s="1"/>
  <c r="H1602" i="1" s="1"/>
  <c r="G1629" i="1"/>
  <c r="H1629" i="1"/>
  <c r="H1684" i="1"/>
  <c r="I40" i="3"/>
  <c r="H1681" i="1"/>
  <c r="H1673" i="1"/>
  <c r="G1672" i="1"/>
  <c r="G1669" i="1"/>
  <c r="H1669" i="1"/>
  <c r="G1664" i="1"/>
  <c r="H1637" i="1"/>
  <c r="G1620" i="1"/>
  <c r="G1612" i="1"/>
  <c r="G1604" i="1"/>
  <c r="D6" i="8"/>
  <c r="G1595" i="1"/>
  <c r="G1599" i="1"/>
  <c r="G1592" i="1"/>
  <c r="G1591" i="1"/>
  <c r="G1588" i="1"/>
  <c r="C1585" i="1"/>
  <c r="E307" i="9"/>
  <c r="B307" i="9" s="1"/>
  <c r="E312" i="9"/>
  <c r="G70" i="1"/>
  <c r="H70" i="1"/>
  <c r="G516" i="1"/>
  <c r="H516" i="1"/>
  <c r="G60" i="1"/>
  <c r="H60" i="1"/>
  <c r="H405" i="1"/>
  <c r="G405" i="1"/>
  <c r="G1040" i="1"/>
  <c r="H1040" i="1"/>
  <c r="H1050" i="1"/>
  <c r="G1050" i="1"/>
  <c r="D303" i="1"/>
  <c r="H349" i="1"/>
  <c r="G349" i="1"/>
  <c r="H575" i="1"/>
  <c r="G575" i="1"/>
  <c r="D5" i="7"/>
  <c r="C1539" i="1"/>
  <c r="G230" i="1"/>
  <c r="H230" i="1"/>
  <c r="H258" i="1"/>
  <c r="G258" i="1"/>
  <c r="H294" i="1"/>
  <c r="G294" i="1"/>
  <c r="G341" i="1"/>
  <c r="H341" i="1"/>
  <c r="H473" i="1"/>
  <c r="G473" i="1"/>
  <c r="H536" i="1"/>
  <c r="G536" i="1"/>
  <c r="G551" i="1"/>
  <c r="H551" i="1"/>
  <c r="G566" i="1"/>
  <c r="H566" i="1"/>
  <c r="G1548" i="1"/>
  <c r="J1548" i="1"/>
  <c r="G1550" i="1"/>
  <c r="J1550" i="1"/>
  <c r="G1552" i="1"/>
  <c r="J1552" i="1"/>
  <c r="G1554" i="1"/>
  <c r="J1554"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F50" i="4"/>
  <c r="D49" i="4"/>
  <c r="F154" i="4"/>
  <c r="D153" i="4"/>
  <c r="F274" i="4"/>
  <c r="D273" i="4"/>
  <c r="F426" i="4"/>
  <c r="D647" i="4"/>
  <c r="F536" i="4"/>
  <c r="F136" i="5"/>
  <c r="D135" i="5"/>
  <c r="G1556" i="1"/>
  <c r="G1576" i="1"/>
  <c r="I1576" i="1" s="1"/>
  <c r="C46" i="1"/>
  <c r="C73" i="1"/>
  <c r="C150" i="1"/>
  <c r="C242" i="1"/>
  <c r="C270" i="1"/>
  <c r="C344" i="1"/>
  <c r="C388" i="1"/>
  <c r="C401" i="1"/>
  <c r="C421" i="1"/>
  <c r="C425" i="1"/>
  <c r="C460" i="1"/>
  <c r="C530" i="1"/>
  <c r="C531" i="1"/>
  <c r="C539" i="1"/>
  <c r="C1034" i="1"/>
  <c r="C1057" i="1"/>
  <c r="C1141" i="1"/>
  <c r="C1295" i="1"/>
  <c r="G1360" i="1"/>
  <c r="D1431" i="1"/>
  <c r="H1548" i="1"/>
  <c r="G1549" i="1"/>
  <c r="I1549" i="1" s="1"/>
  <c r="H1550" i="1"/>
  <c r="G1551" i="1"/>
  <c r="I1551" i="1" s="1"/>
  <c r="H1552" i="1"/>
  <c r="G1553" i="1"/>
  <c r="I1553" i="1" s="1"/>
  <c r="H1554" i="1"/>
  <c r="G1555" i="1"/>
  <c r="G1558" i="1"/>
  <c r="I1558" i="1" s="1"/>
  <c r="J1558" i="1"/>
  <c r="G1560" i="1"/>
  <c r="I1560" i="1" s="1"/>
  <c r="J1560" i="1"/>
  <c r="G1562" i="1"/>
  <c r="I1562" i="1" s="1"/>
  <c r="J1562" i="1"/>
  <c r="H1572" i="1"/>
  <c r="J1574" i="1"/>
  <c r="J1576" i="1"/>
  <c r="G1578" i="1"/>
  <c r="I1578" i="1" s="1"/>
  <c r="J1578" i="1"/>
  <c r="G1580" i="1"/>
  <c r="I1580" i="1" s="1"/>
  <c r="J1580" i="1"/>
  <c r="H1582" i="1"/>
  <c r="G1582" i="1"/>
  <c r="H1586" i="1"/>
  <c r="G1586" i="1"/>
  <c r="H1590" i="1"/>
  <c r="G1590" i="1"/>
  <c r="H1594" i="1"/>
  <c r="G1594" i="1"/>
  <c r="H1598" i="1"/>
  <c r="G1598" i="1"/>
  <c r="G1602" i="1"/>
  <c r="H1606" i="1"/>
  <c r="G1606" i="1"/>
  <c r="H1610" i="1"/>
  <c r="G1610" i="1"/>
  <c r="H1614" i="1"/>
  <c r="G1614" i="1"/>
  <c r="H1618" i="1"/>
  <c r="G1618" i="1"/>
  <c r="G1631" i="1"/>
  <c r="G1635" i="1"/>
  <c r="G1639" i="1"/>
  <c r="G1643" i="1"/>
  <c r="G1647" i="1"/>
  <c r="G1651" i="1"/>
  <c r="G1655" i="1"/>
  <c r="G1659" i="1"/>
  <c r="G1663" i="1"/>
  <c r="G1667" i="1"/>
  <c r="G1671" i="1"/>
  <c r="G1675" i="1"/>
  <c r="G1679" i="1"/>
  <c r="G1683" i="1"/>
  <c r="F8" i="4"/>
  <c r="D7" i="4"/>
  <c r="F126" i="4"/>
  <c r="D125" i="4"/>
  <c r="D12" i="5"/>
  <c r="B50" i="9"/>
  <c r="B114" i="9"/>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41" i="1"/>
  <c r="G1541" i="1"/>
  <c r="H1543" i="1"/>
  <c r="G1543" i="1"/>
  <c r="I1543" i="1" s="1"/>
  <c r="H1545" i="1"/>
  <c r="G1545" i="1"/>
  <c r="H1547" i="1"/>
  <c r="G1547" i="1"/>
  <c r="G1565" i="1"/>
  <c r="J1565" i="1"/>
  <c r="G1567" i="1"/>
  <c r="J1567" i="1"/>
  <c r="G1569" i="1"/>
  <c r="J1569" i="1"/>
  <c r="G1574" i="1"/>
  <c r="I1574" i="1" s="1"/>
  <c r="H1626" i="1"/>
  <c r="G1626" i="1"/>
  <c r="E49" i="4"/>
  <c r="D45" i="1" s="1"/>
  <c r="D230" i="4"/>
  <c r="F237" i="4"/>
  <c r="F346" i="4"/>
  <c r="D321" i="4"/>
  <c r="F374" i="4"/>
  <c r="D373" i="4"/>
  <c r="F572" i="4"/>
  <c r="D571" i="4"/>
  <c r="E648" i="4"/>
  <c r="D642" i="1" s="1"/>
  <c r="F114" i="6"/>
  <c r="H29" i="3"/>
  <c r="C130" i="1"/>
  <c r="D259" i="1"/>
  <c r="D316" i="1"/>
  <c r="D317" i="1"/>
  <c r="D523" i="1"/>
  <c r="D579" i="1"/>
  <c r="D1013" i="1"/>
  <c r="D1074" i="1"/>
  <c r="D1075" i="1"/>
  <c r="D1076" i="1"/>
  <c r="D1255" i="1"/>
  <c r="D1256" i="1"/>
  <c r="D12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C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I1542" i="1"/>
  <c r="I1544" i="1"/>
  <c r="I1546" i="1"/>
  <c r="J1547" i="1"/>
  <c r="J1549" i="1"/>
  <c r="J1551" i="1"/>
  <c r="J1553" i="1"/>
  <c r="G1564" i="1"/>
  <c r="I1564" i="1" s="1"/>
  <c r="H1565" i="1"/>
  <c r="G1566" i="1"/>
  <c r="I1566" i="1" s="1"/>
  <c r="H1567" i="1"/>
  <c r="G1568" i="1"/>
  <c r="I1568" i="1" s="1"/>
  <c r="H1569" i="1"/>
  <c r="G1570" i="1"/>
  <c r="I1570" i="1" s="1"/>
  <c r="H1571" i="1"/>
  <c r="G1573" i="1"/>
  <c r="I1573" i="1" s="1"/>
  <c r="J1573" i="1"/>
  <c r="G1575" i="1"/>
  <c r="I1575" i="1" s="1"/>
  <c r="J1575" i="1"/>
  <c r="G1623" i="1"/>
  <c r="G1627" i="1"/>
  <c r="D106" i="4"/>
  <c r="G209" i="9"/>
  <c r="E209" i="9" s="1"/>
  <c r="B209" i="9" s="1"/>
  <c r="E431" i="4"/>
  <c r="F585" i="4"/>
  <c r="D584" i="4"/>
  <c r="F630" i="4"/>
  <c r="D629" i="4"/>
  <c r="F71" i="5"/>
  <c r="D70" i="5"/>
  <c r="G174" i="9"/>
  <c r="E174" i="9" s="1"/>
  <c r="B174" i="9" s="1"/>
  <c r="G211" i="9"/>
  <c r="E211" i="9" s="1"/>
  <c r="B211" i="9" s="1"/>
  <c r="G208" i="9"/>
  <c r="E208" i="9" s="1"/>
  <c r="B208" i="9" s="1"/>
  <c r="F17" i="4"/>
  <c r="E202" i="4"/>
  <c r="D198" i="1" s="1"/>
  <c r="F262" i="4"/>
  <c r="D309" i="4"/>
  <c r="F314" i="4"/>
  <c r="D648" i="4"/>
  <c r="E536" i="4"/>
  <c r="E571" i="4"/>
  <c r="D565" i="1" s="1"/>
  <c r="G156" i="9"/>
  <c r="E156" i="9" s="1"/>
  <c r="B156" i="9" s="1"/>
  <c r="F607" i="4"/>
  <c r="G336" i="9"/>
  <c r="F6" i="6"/>
  <c r="D5" i="6"/>
  <c r="B30" i="9"/>
  <c r="B46" i="9"/>
  <c r="B62" i="9"/>
  <c r="B78" i="9"/>
  <c r="B94" i="9"/>
  <c r="B110" i="9"/>
  <c r="B126" i="9"/>
  <c r="B150" i="9"/>
  <c r="G1685" i="1"/>
  <c r="E7" i="4"/>
  <c r="E106" i="4"/>
  <c r="D102" i="1" s="1"/>
  <c r="D164" i="4"/>
  <c r="D221" i="4"/>
  <c r="D361" i="4"/>
  <c r="F366" i="4"/>
  <c r="E466" i="4"/>
  <c r="D460" i="1" s="1"/>
  <c r="D491" i="4"/>
  <c r="G210" i="9"/>
  <c r="E210" i="9" s="1"/>
  <c r="B210" i="9" s="1"/>
  <c r="F529" i="4"/>
  <c r="D597" i="4"/>
  <c r="F621" i="4"/>
  <c r="E12" i="5"/>
  <c r="D1017" i="1" s="1"/>
  <c r="F178" i="5"/>
  <c r="H336" i="9"/>
  <c r="E177" i="5"/>
  <c r="F256" i="5"/>
  <c r="D255" i="5"/>
  <c r="E141" i="6"/>
  <c r="I26" i="3"/>
  <c r="D51" i="8"/>
  <c r="B42" i="9"/>
  <c r="B58" i="9"/>
  <c r="B74" i="9"/>
  <c r="B90" i="9"/>
  <c r="B106" i="9"/>
  <c r="B122" i="9"/>
  <c r="D219" i="5"/>
  <c r="D251" i="5"/>
  <c r="D89" i="6"/>
  <c r="G176" i="9"/>
  <c r="E176" i="9" s="1"/>
  <c r="B176"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B136" i="9"/>
  <c r="B143" i="9"/>
  <c r="B152" i="9"/>
  <c r="E166" i="9"/>
  <c r="B166" i="9" s="1"/>
  <c r="E173" i="9"/>
  <c r="B173" i="9" s="1"/>
  <c r="G316" i="9"/>
  <c r="E316" i="9" s="1"/>
  <c r="B316" i="9" s="1"/>
  <c r="G315" i="9"/>
  <c r="F150" i="5"/>
  <c r="F43" i="6"/>
  <c r="D35" i="6"/>
  <c r="B27" i="9"/>
  <c r="B35" i="9"/>
  <c r="B39" i="9"/>
  <c r="B43" i="9"/>
  <c r="B47" i="9"/>
  <c r="B51" i="9"/>
  <c r="B55" i="9"/>
  <c r="B59" i="9"/>
  <c r="B63" i="9"/>
  <c r="B67" i="9"/>
  <c r="B71" i="9"/>
  <c r="B75" i="9"/>
  <c r="B79" i="9"/>
  <c r="B83" i="9"/>
  <c r="B87" i="9"/>
  <c r="B91" i="9"/>
  <c r="B95" i="9"/>
  <c r="B99" i="9"/>
  <c r="B103" i="9"/>
  <c r="B107" i="9"/>
  <c r="B111" i="9"/>
  <c r="B115" i="9"/>
  <c r="B119" i="9"/>
  <c r="B123" i="9"/>
  <c r="B127" i="9"/>
  <c r="B131" i="9"/>
  <c r="E158" i="9"/>
  <c r="B158" i="9" s="1"/>
  <c r="E165" i="9"/>
  <c r="B165" i="9" s="1"/>
  <c r="B168" i="9"/>
  <c r="B171" i="9"/>
  <c r="G177" i="9"/>
  <c r="E177" i="9" s="1"/>
  <c r="B177" i="9" s="1"/>
  <c r="F273" i="9"/>
  <c r="B273" i="9" s="1"/>
  <c r="E322" i="9"/>
  <c r="B322" i="9" s="1"/>
  <c r="B328" i="9"/>
  <c r="E314" i="9"/>
  <c r="B314" i="9" s="1"/>
  <c r="H316" i="9"/>
  <c r="H315" i="9"/>
  <c r="E162" i="9"/>
  <c r="B162" i="9" s="1"/>
  <c r="E170" i="9"/>
  <c r="B170" i="9" s="1"/>
  <c r="B232" i="9"/>
  <c r="B240" i="9"/>
  <c r="B248" i="9"/>
  <c r="B256" i="9"/>
  <c r="F289" i="9"/>
  <c r="B289" i="9" s="1"/>
  <c r="B340" i="9"/>
  <c r="E338" i="9"/>
  <c r="B338"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I10" i="9"/>
  <c r="E138" i="9"/>
  <c r="B138" i="9" s="1"/>
  <c r="E146" i="9"/>
  <c r="B146" i="9" s="1"/>
  <c r="E154" i="9"/>
  <c r="B154" i="9" s="1"/>
  <c r="G175" i="9"/>
  <c r="E175" i="9" s="1"/>
  <c r="B175" i="9" s="1"/>
  <c r="G179" i="9"/>
  <c r="E179" i="9" s="1"/>
  <c r="B179" i="9" s="1"/>
  <c r="G180" i="9"/>
  <c r="E180" i="9" s="1"/>
  <c r="B180" i="9" s="1"/>
  <c r="F281" i="9"/>
  <c r="B281" i="9" s="1"/>
  <c r="F298" i="9"/>
  <c r="B244" i="9"/>
  <c r="B252" i="9"/>
  <c r="B260" i="9"/>
  <c r="F265" i="9"/>
  <c r="B265" i="9" s="1"/>
  <c r="B271" i="9"/>
  <c r="B272" i="9"/>
  <c r="B279" i="9"/>
  <c r="B280" i="9"/>
  <c r="B287" i="9"/>
  <c r="B288" i="9"/>
  <c r="B312" i="9"/>
  <c r="E326" i="9"/>
  <c r="B326" i="9" s="1"/>
  <c r="E309" i="9" l="1"/>
  <c r="B309" i="9" s="1"/>
  <c r="D44" i="8"/>
  <c r="I38" i="3" s="1"/>
  <c r="E360" i="4"/>
  <c r="E418" i="4" s="1"/>
  <c r="D413" i="1" s="1"/>
  <c r="G369" i="1"/>
  <c r="H279" i="1"/>
  <c r="G279" i="1"/>
  <c r="G233" i="1"/>
  <c r="H204" i="1"/>
  <c r="G204" i="1"/>
  <c r="G190" i="1"/>
  <c r="G174" i="1"/>
  <c r="H87" i="1"/>
  <c r="G87" i="1"/>
  <c r="C1583" i="1"/>
  <c r="H1583" i="1" s="1"/>
  <c r="G1585" i="1"/>
  <c r="H1585" i="1"/>
  <c r="G339" i="9"/>
  <c r="E339" i="9" s="1"/>
  <c r="B339" i="9" s="1"/>
  <c r="F219" i="5"/>
  <c r="C1223" i="1"/>
  <c r="F255" i="5"/>
  <c r="C1259" i="1"/>
  <c r="D141" i="6"/>
  <c r="F5" i="6"/>
  <c r="C1401" i="1"/>
  <c r="G347" i="9"/>
  <c r="E347" i="9" s="1"/>
  <c r="H26" i="3"/>
  <c r="F648" i="4"/>
  <c r="C642" i="1"/>
  <c r="G198" i="1"/>
  <c r="H198" i="1"/>
  <c r="H1510" i="1"/>
  <c r="G1510" i="1"/>
  <c r="H1076" i="1"/>
  <c r="G1076" i="1"/>
  <c r="H579" i="1"/>
  <c r="G579" i="1"/>
  <c r="H259" i="1"/>
  <c r="G259" i="1"/>
  <c r="C565" i="1"/>
  <c r="F571" i="4"/>
  <c r="F321" i="4"/>
  <c r="C316" i="1"/>
  <c r="I1545" i="1"/>
  <c r="I1541" i="1"/>
  <c r="D6" i="4"/>
  <c r="F7" i="4"/>
  <c r="C3" i="1"/>
  <c r="G1141" i="1"/>
  <c r="H1141" i="1"/>
  <c r="H531" i="1"/>
  <c r="G531" i="1"/>
  <c r="G421" i="1"/>
  <c r="H421" i="1"/>
  <c r="H270" i="1"/>
  <c r="G270" i="1"/>
  <c r="G46" i="1"/>
  <c r="H46" i="1"/>
  <c r="G24" i="9"/>
  <c r="H24" i="9"/>
  <c r="D152" i="4"/>
  <c r="F153" i="4"/>
  <c r="C149" i="1"/>
  <c r="F228" i="9"/>
  <c r="E310" i="9"/>
  <c r="B310" i="9" s="1"/>
  <c r="D45" i="8"/>
  <c r="C1628" i="1"/>
  <c r="D360" i="4"/>
  <c r="F361" i="4"/>
  <c r="C356" i="1"/>
  <c r="D3" i="1"/>
  <c r="E6" i="4"/>
  <c r="D69" i="5"/>
  <c r="F70" i="5"/>
  <c r="C1075" i="1"/>
  <c r="F584" i="4"/>
  <c r="C578" i="1"/>
  <c r="C102" i="1"/>
  <c r="F106" i="4"/>
  <c r="H1260" i="1"/>
  <c r="G1260" i="1"/>
  <c r="H523" i="1"/>
  <c r="G523" i="1"/>
  <c r="I1569" i="1"/>
  <c r="I1565" i="1"/>
  <c r="F202" i="4"/>
  <c r="H1057" i="1"/>
  <c r="G1057" i="1"/>
  <c r="H401" i="1"/>
  <c r="G401" i="1"/>
  <c r="H242" i="1"/>
  <c r="G242" i="1"/>
  <c r="D535" i="4"/>
  <c r="F273" i="4"/>
  <c r="C269" i="1"/>
  <c r="I1554" i="1"/>
  <c r="I1550" i="1"/>
  <c r="E315" i="9"/>
  <c r="B315" i="9" s="1"/>
  <c r="F89" i="6"/>
  <c r="C1485" i="1"/>
  <c r="E176" i="5"/>
  <c r="D1180" i="1" s="1"/>
  <c r="I23" i="3"/>
  <c r="D1181" i="1"/>
  <c r="F491" i="4"/>
  <c r="C485" i="1"/>
  <c r="D430" i="4"/>
  <c r="F221" i="4"/>
  <c r="C217" i="1"/>
  <c r="D177" i="5"/>
  <c r="F309" i="4"/>
  <c r="D308" i="4"/>
  <c r="C304" i="1"/>
  <c r="H1256" i="1"/>
  <c r="G1256" i="1"/>
  <c r="H317" i="1"/>
  <c r="G317" i="1"/>
  <c r="H130" i="1"/>
  <c r="G130" i="1"/>
  <c r="E7" i="5"/>
  <c r="F373" i="4"/>
  <c r="C368" i="1"/>
  <c r="F125" i="4"/>
  <c r="C121" i="1"/>
  <c r="H1034" i="1"/>
  <c r="G1034" i="1"/>
  <c r="G460" i="1"/>
  <c r="H460" i="1"/>
  <c r="H388" i="1"/>
  <c r="G388" i="1"/>
  <c r="H150" i="1"/>
  <c r="G150" i="1"/>
  <c r="F49" i="4"/>
  <c r="C45" i="1"/>
  <c r="H1539" i="1"/>
  <c r="G1539" i="1"/>
  <c r="F35" i="6"/>
  <c r="H27" i="3"/>
  <c r="C1431" i="1"/>
  <c r="F251" i="5"/>
  <c r="H24" i="3"/>
  <c r="C1255" i="1"/>
  <c r="I30" i="3"/>
  <c r="D1537" i="1"/>
  <c r="F597" i="4"/>
  <c r="C591" i="1"/>
  <c r="F164" i="4"/>
  <c r="C160" i="1"/>
  <c r="E336" i="9"/>
  <c r="B336" i="9" s="1"/>
  <c r="E535" i="4"/>
  <c r="D530" i="1"/>
  <c r="H530" i="1" s="1"/>
  <c r="F629" i="4"/>
  <c r="C623" i="1"/>
  <c r="E430" i="4"/>
  <c r="D425" i="1"/>
  <c r="G1013" i="1"/>
  <c r="H1013" i="1"/>
  <c r="F230" i="4"/>
  <c r="C226" i="1"/>
  <c r="I1567" i="1"/>
  <c r="F12" i="5"/>
  <c r="D7" i="5"/>
  <c r="C1017" i="1"/>
  <c r="G1295" i="1"/>
  <c r="H1295" i="1"/>
  <c r="H539" i="1"/>
  <c r="G539" i="1"/>
  <c r="H425" i="1"/>
  <c r="G425" i="1"/>
  <c r="H344" i="1"/>
  <c r="G344" i="1"/>
  <c r="H73" i="1"/>
  <c r="G73" i="1"/>
  <c r="F135" i="5"/>
  <c r="C1140" i="1"/>
  <c r="F647" i="4"/>
  <c r="C641" i="1"/>
  <c r="E152" i="4"/>
  <c r="I1552" i="1"/>
  <c r="I1548" i="1"/>
  <c r="G345" i="9"/>
  <c r="E345" i="9" s="1"/>
  <c r="C1538" i="1"/>
  <c r="H32" i="3"/>
  <c r="H19" i="9" l="1"/>
  <c r="E19" i="9" s="1"/>
  <c r="B19" i="9" s="1"/>
  <c r="C1621" i="1"/>
  <c r="G1621" i="1" s="1"/>
  <c r="D355" i="1"/>
  <c r="E417" i="4"/>
  <c r="D412" i="1" s="1"/>
  <c r="H1621" i="1"/>
  <c r="G1583" i="1"/>
  <c r="G641" i="1"/>
  <c r="H641" i="1"/>
  <c r="H623" i="1"/>
  <c r="G623" i="1"/>
  <c r="H1538" i="1"/>
  <c r="G1538" i="1"/>
  <c r="E299" i="4"/>
  <c r="E300" i="4" s="1"/>
  <c r="D296" i="1" s="1"/>
  <c r="I17" i="3"/>
  <c r="D148" i="1"/>
  <c r="F7" i="5"/>
  <c r="D6" i="5"/>
  <c r="H21" i="3"/>
  <c r="C1012" i="1"/>
  <c r="D424" i="1"/>
  <c r="E639" i="4"/>
  <c r="D633" i="1" s="1"/>
  <c r="D529" i="1"/>
  <c r="E640" i="4"/>
  <c r="D634" i="1" s="1"/>
  <c r="H591" i="1"/>
  <c r="G591" i="1"/>
  <c r="H1255" i="1"/>
  <c r="G1255" i="1"/>
  <c r="H304" i="1"/>
  <c r="G304" i="1"/>
  <c r="H217" i="1"/>
  <c r="G217" i="1"/>
  <c r="D640" i="4"/>
  <c r="F535" i="4"/>
  <c r="C529" i="1"/>
  <c r="H1075" i="1"/>
  <c r="G1075" i="1"/>
  <c r="H1628" i="1"/>
  <c r="G1628" i="1"/>
  <c r="H3" i="1"/>
  <c r="G3" i="1"/>
  <c r="H642" i="1"/>
  <c r="G642" i="1"/>
  <c r="H1401" i="1"/>
  <c r="G1401" i="1"/>
  <c r="H121" i="1"/>
  <c r="G121" i="1"/>
  <c r="E6" i="5"/>
  <c r="I21" i="3"/>
  <c r="D1012" i="1"/>
  <c r="D417" i="4"/>
  <c r="F308" i="4"/>
  <c r="C303" i="1"/>
  <c r="H1485" i="1"/>
  <c r="G1485" i="1"/>
  <c r="G530" i="1"/>
  <c r="H102" i="1"/>
  <c r="G102" i="1"/>
  <c r="H356" i="1"/>
  <c r="G356" i="1"/>
  <c r="I39" i="3"/>
  <c r="C1622" i="1"/>
  <c r="G342" i="9"/>
  <c r="E342" i="9" s="1"/>
  <c r="K1480" i="9"/>
  <c r="G343" i="9"/>
  <c r="E343" i="9" s="1"/>
  <c r="B343" i="9" s="1"/>
  <c r="H149" i="1"/>
  <c r="G149" i="1"/>
  <c r="E24" i="9"/>
  <c r="H1223" i="1"/>
  <c r="G1223" i="1"/>
  <c r="B345" i="9"/>
  <c r="E344" i="9"/>
  <c r="I10" i="3" s="1"/>
  <c r="F430" i="4"/>
  <c r="D639" i="4"/>
  <c r="C424" i="1"/>
  <c r="G269" i="1"/>
  <c r="H269" i="1"/>
  <c r="G578" i="1"/>
  <c r="H578" i="1"/>
  <c r="F69" i="5"/>
  <c r="H22" i="3"/>
  <c r="C1074" i="1"/>
  <c r="D422" i="4"/>
  <c r="F6" i="4"/>
  <c r="C2" i="1"/>
  <c r="H16" i="3"/>
  <c r="G565" i="1"/>
  <c r="H565" i="1"/>
  <c r="F141" i="6"/>
  <c r="H30" i="3"/>
  <c r="C1537" i="1"/>
  <c r="G160" i="1"/>
  <c r="H160" i="1"/>
  <c r="H1140" i="1"/>
  <c r="G1140" i="1"/>
  <c r="H1017" i="1"/>
  <c r="G1017" i="1"/>
  <c r="H226" i="1"/>
  <c r="G226" i="1"/>
  <c r="H1431" i="1"/>
  <c r="G1431" i="1"/>
  <c r="H45" i="1"/>
  <c r="G45" i="1"/>
  <c r="H368" i="1"/>
  <c r="G368" i="1"/>
  <c r="H23" i="3"/>
  <c r="F177" i="5"/>
  <c r="C1181" i="1"/>
  <c r="D176" i="5"/>
  <c r="H485" i="1"/>
  <c r="G485" i="1"/>
  <c r="I16" i="3"/>
  <c r="E422" i="4"/>
  <c r="D2" i="1"/>
  <c r="D418" i="4"/>
  <c r="F360" i="4"/>
  <c r="C355" i="1"/>
  <c r="B228" i="9"/>
  <c r="D299" i="4"/>
  <c r="F152" i="4"/>
  <c r="H17" i="3"/>
  <c r="C148" i="1"/>
  <c r="H316" i="1"/>
  <c r="G316" i="1"/>
  <c r="E346" i="9"/>
  <c r="B347" i="9"/>
  <c r="H1259" i="1"/>
  <c r="G1259" i="1"/>
  <c r="E643" i="4" l="1"/>
  <c r="D417" i="1"/>
  <c r="D423" i="4"/>
  <c r="F299" i="4"/>
  <c r="C295" i="1"/>
  <c r="D301" i="4"/>
  <c r="F176" i="5"/>
  <c r="C1180" i="1"/>
  <c r="H2" i="1"/>
  <c r="G2" i="1"/>
  <c r="H148" i="1"/>
  <c r="G148" i="1"/>
  <c r="F418" i="4"/>
  <c r="C413" i="1"/>
  <c r="G1181" i="1"/>
  <c r="H1181" i="1"/>
  <c r="D300" i="4"/>
  <c r="H1074" i="1"/>
  <c r="G1074" i="1"/>
  <c r="F639" i="4"/>
  <c r="C633" i="1"/>
  <c r="H1622" i="1"/>
  <c r="G1622" i="1"/>
  <c r="H11" i="3"/>
  <c r="H529" i="1"/>
  <c r="G529" i="1"/>
  <c r="H1537" i="1"/>
  <c r="G1537" i="1"/>
  <c r="G303" i="1"/>
  <c r="H303" i="1"/>
  <c r="G306" i="9"/>
  <c r="E306" i="9" s="1"/>
  <c r="B306" i="9" s="1"/>
  <c r="G299" i="9"/>
  <c r="E299" i="9" s="1"/>
  <c r="F6" i="5"/>
  <c r="C1011" i="1"/>
  <c r="E301" i="4"/>
  <c r="D297" i="1" s="1"/>
  <c r="D295" i="1"/>
  <c r="E423" i="4"/>
  <c r="H355" i="1"/>
  <c r="G355" i="1"/>
  <c r="D424" i="4"/>
  <c r="F422" i="4"/>
  <c r="D643" i="4"/>
  <c r="C417" i="1"/>
  <c r="B24" i="9"/>
  <c r="H299" i="9"/>
  <c r="D1011" i="1"/>
  <c r="F640" i="4"/>
  <c r="C634" i="1"/>
  <c r="H424" i="1"/>
  <c r="G424" i="1"/>
  <c r="E341" i="9"/>
  <c r="B342" i="9"/>
  <c r="F417" i="4"/>
  <c r="C412" i="1"/>
  <c r="H9" i="3"/>
  <c r="G1012" i="1"/>
  <c r="H1012" i="1"/>
  <c r="F424" i="4" l="1"/>
  <c r="C419" i="1"/>
  <c r="B299" i="9"/>
  <c r="H412" i="1"/>
  <c r="G412" i="1"/>
  <c r="H417" i="1"/>
  <c r="G417" i="1"/>
  <c r="F643" i="4"/>
  <c r="C637" i="1"/>
  <c r="H8" i="3"/>
  <c r="H1011" i="1"/>
  <c r="G1011" i="1"/>
  <c r="H413" i="1"/>
  <c r="G413" i="1"/>
  <c r="D644" i="4"/>
  <c r="G20" i="9"/>
  <c r="D425" i="4"/>
  <c r="F423" i="4"/>
  <c r="C418" i="1"/>
  <c r="I9" i="3"/>
  <c r="K3" i="9"/>
  <c r="N3" i="9"/>
  <c r="I11" i="3"/>
  <c r="H634" i="1"/>
  <c r="G634" i="1"/>
  <c r="H20" i="9"/>
  <c r="E425" i="4"/>
  <c r="D420" i="1" s="1"/>
  <c r="E644" i="4"/>
  <c r="D418" i="1"/>
  <c r="H633" i="1"/>
  <c r="G633" i="1"/>
  <c r="F300" i="4"/>
  <c r="C296" i="1"/>
  <c r="F301" i="4"/>
  <c r="C297" i="1"/>
  <c r="H295" i="1"/>
  <c r="G295" i="1"/>
  <c r="D637" i="1"/>
  <c r="H1180" i="1"/>
  <c r="G1180" i="1"/>
  <c r="E424" i="4"/>
  <c r="D419" i="1" s="1"/>
  <c r="E20" i="9" l="1"/>
  <c r="B20" i="9" s="1"/>
  <c r="M3" i="9"/>
  <c r="H296" i="1"/>
  <c r="G296" i="1"/>
  <c r="F425" i="4"/>
  <c r="C420" i="1"/>
  <c r="H637" i="1"/>
  <c r="G637" i="1"/>
  <c r="H297" i="1"/>
  <c r="G297" i="1"/>
  <c r="E646" i="4"/>
  <c r="D638" i="1"/>
  <c r="H419" i="1"/>
  <c r="G419" i="1"/>
  <c r="E645" i="4"/>
  <c r="G418" i="1"/>
  <c r="H418" i="1"/>
  <c r="D646" i="4"/>
  <c r="F644" i="4"/>
  <c r="C638" i="1"/>
  <c r="D645" i="4"/>
  <c r="D649" i="4" l="1"/>
  <c r="F645" i="4"/>
  <c r="C639" i="1"/>
  <c r="E649" i="4"/>
  <c r="D639" i="1"/>
  <c r="D640" i="1"/>
  <c r="E650" i="4"/>
  <c r="G638" i="1"/>
  <c r="H638" i="1"/>
  <c r="D650" i="4"/>
  <c r="F646" i="4"/>
  <c r="C640" i="1"/>
  <c r="H420" i="1"/>
  <c r="G420" i="1"/>
  <c r="G334" i="9"/>
  <c r="E334" i="9" s="1"/>
  <c r="H334" i="9"/>
  <c r="G297" i="9" l="1"/>
  <c r="E297" i="9" s="1"/>
  <c r="B297" i="9" s="1"/>
  <c r="B334" i="9"/>
  <c r="E298" i="9"/>
  <c r="I8" i="3" s="1"/>
  <c r="I19" i="3"/>
  <c r="D644" i="1"/>
  <c r="F650" i="4"/>
  <c r="H19" i="3"/>
  <c r="C644" i="1"/>
  <c r="H639" i="1"/>
  <c r="G639" i="1"/>
  <c r="H640" i="1"/>
  <c r="G640" i="1"/>
  <c r="I18" i="3"/>
  <c r="D643" i="1"/>
  <c r="F649" i="4"/>
  <c r="H18" i="3"/>
  <c r="C643" i="1"/>
  <c r="H7" i="3" l="1"/>
  <c r="J3" i="9" s="1"/>
  <c r="H644" i="1"/>
  <c r="G644" i="1"/>
  <c r="H643" i="1"/>
  <c r="G643" i="1"/>
  <c r="L293" i="9" l="1"/>
  <c r="F293" i="9" s="1"/>
  <c r="H295" i="9"/>
  <c r="G295" i="9"/>
  <c r="G17" i="9"/>
  <c r="L16" i="9"/>
  <c r="H15" i="9"/>
  <c r="H18" i="9"/>
  <c r="H22" i="9"/>
  <c r="G18" i="9"/>
  <c r="M15" i="9"/>
  <c r="I12" i="9"/>
  <c r="K10" i="9"/>
  <c r="J7" i="9"/>
  <c r="G22" i="9"/>
  <c r="M16" i="9"/>
  <c r="L15" i="9"/>
  <c r="K13" i="9"/>
  <c r="J10" i="9"/>
  <c r="I7" i="9"/>
  <c r="K5" i="9"/>
  <c r="K9" i="9"/>
  <c r="J6" i="9"/>
  <c r="H21" i="9"/>
  <c r="I17" i="9"/>
  <c r="J11" i="9"/>
  <c r="I8" i="9"/>
  <c r="G21" i="9"/>
  <c r="H17" i="9"/>
  <c r="I11" i="9"/>
  <c r="K6" i="9"/>
  <c r="G16" i="9"/>
  <c r="K7" i="9"/>
  <c r="J12" i="9"/>
  <c r="J5" i="9"/>
  <c r="J8" i="9"/>
  <c r="I13" i="9"/>
  <c r="I6" i="9"/>
  <c r="K12" i="9"/>
  <c r="I9" i="9"/>
  <c r="G15" i="9"/>
  <c r="K8" i="9"/>
  <c r="J13" i="9"/>
  <c r="J17" i="9"/>
  <c r="I5" i="9"/>
  <c r="K11" i="9"/>
  <c r="H16" i="9"/>
  <c r="J9" i="9"/>
  <c r="E22" i="9" l="1"/>
  <c r="B22" i="9" s="1"/>
  <c r="E21" i="9"/>
  <c r="B21" i="9" s="1"/>
  <c r="E10" i="9"/>
  <c r="B10" i="9" s="1"/>
  <c r="E8" i="9"/>
  <c r="B8" i="9" s="1"/>
  <c r="E5" i="9"/>
  <c r="E15" i="9"/>
  <c r="E13" i="9"/>
  <c r="B13" i="9" s="1"/>
  <c r="F15" i="9"/>
  <c r="E17" i="9"/>
  <c r="B17" i="9" s="1"/>
  <c r="E9" i="9"/>
  <c r="B9" i="9" s="1"/>
  <c r="E16" i="9"/>
  <c r="E7" i="9"/>
  <c r="B7" i="9" s="1"/>
  <c r="E12" i="9"/>
  <c r="B12" i="9" s="1"/>
  <c r="E295" i="9"/>
  <c r="E6" i="9"/>
  <c r="B6" i="9" s="1"/>
  <c r="E11" i="9"/>
  <c r="B11" i="9" s="1"/>
  <c r="E18" i="9"/>
  <c r="B18" i="9" s="1"/>
  <c r="F16" i="9"/>
  <c r="B293" i="9"/>
  <c r="F23" i="9"/>
  <c r="B16" i="9" l="1"/>
  <c r="F14" i="9"/>
  <c r="F3" i="9" s="1"/>
  <c r="B295" i="9"/>
  <c r="E23" i="9"/>
  <c r="I7" i="3" s="1"/>
  <c r="B15" i="9"/>
  <c r="E14" i="9"/>
  <c r="I12" i="3" s="1"/>
  <c r="E4" i="9"/>
  <c r="B5" i="9"/>
  <c r="E3" i="9" l="1"/>
</calcChain>
</file>

<file path=xl/sharedStrings.xml><?xml version="1.0" encoding="utf-8"?>
<sst xmlns="http://schemas.openxmlformats.org/spreadsheetml/2006/main" count="4718" uniqueCount="3651">
  <si>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</si>
  <si>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</si>
  <si>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</si>
  <si>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</si>
  <si>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</si>
  <si>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</si>
  <si>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</si>
  <si>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</si>
  <si>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</si>
  <si>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</si>
  <si>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</si>
  <si>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</si>
  <si>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</si>
  <si>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</si>
  <si>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</si>
  <si>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</si>
  <si>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</si>
  <si>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</si>
  <si>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</si>
  <si>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</si>
  <si>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</si>
  <si>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</si>
  <si>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</si>
  <si>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</si>
  <si>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</si>
  <si>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</si>
  <si>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</si>
  <si>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</si>
  <si>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</si>
  <si>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</si>
  <si>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</si>
  <si>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LIŠANE OSTROVIČKE</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</si>
  <si>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</si>
  <si>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</si>
  <si>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</si>
  <si>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</si>
  <si>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</si>
  <si>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</si>
  <si>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</si>
  <si>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</si>
  <si>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</si>
  <si>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</si>
  <si>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</si>
  <si>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</si>
  <si>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</si>
  <si>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</si>
  <si>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</si>
  <si>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</si>
  <si>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</si>
  <si>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</si>
  <si>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</si>
  <si>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</si>
  <si>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</si>
  <si>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</si>
  <si>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</si>
  <si>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</si>
  <si>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34725 - OPĆINA LIŠANE OSTROVIČKE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</si>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</sst>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162628.08000000005</v>
      </c>
      <c r="D2" s="6">
        <f>'PR-RAS'!E6</f>
        <v>240323.19000000003</v>
      </c>
      <c r="E2" s="6">
        <v>0</v>
      </c>
      <c r="F2" s="6">
        <v>0</v>
      </c>
      <c r="G2" s="7">
        <f t="shared" ref="G2:G274" si="0">(B2/1000)*(C2*1+D2*2)</f>
        <v>643.27446000000009</v>
      </c>
      <c r="H2" s="7">
        <f t="shared" ref="H2:H274" si="1">ABS(C2-ROUND(C2,0))+ABS(D2-ROUND(D2,0))</f>
        <v>0.27000000007683411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53619.68</v>
      </c>
      <c r="D3" s="1">
        <f>'PR-RAS'!E7</f>
        <v>50139.53</v>
      </c>
      <c r="E3" s="1">
        <v>0</v>
      </c>
      <c r="F3" s="1">
        <v>0</v>
      </c>
      <c r="G3" s="2">
        <f t="shared" si="0"/>
        <v>307.79748000000001</v>
      </c>
      <c r="H3" s="2">
        <f t="shared" si="1"/>
        <v>0.79000000000087311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45493.68</v>
      </c>
      <c r="D4" s="1">
        <f>'PR-RAS'!E8</f>
        <v>47343.27</v>
      </c>
      <c r="E4" s="1">
        <v>0</v>
      </c>
      <c r="F4" s="1">
        <v>0</v>
      </c>
      <c r="G4" s="2">
        <f t="shared" si="0"/>
        <v>420.54066</v>
      </c>
      <c r="H4" s="2">
        <f t="shared" si="1"/>
        <v>0.58999999999650754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45493.68</v>
      </c>
      <c r="D5" s="1">
        <f>'PR-RAS'!E9</f>
        <v>81952.88</v>
      </c>
      <c r="E5" s="1">
        <v>0</v>
      </c>
      <c r="F5" s="1">
        <v>0</v>
      </c>
      <c r="G5" s="2">
        <f t="shared" si="0"/>
        <v>837.59775999999999</v>
      </c>
      <c r="H5" s="2">
        <f t="shared" si="1"/>
        <v>0.43999999999505235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4488.59</v>
      </c>
      <c r="E6" s="1">
        <v>0</v>
      </c>
      <c r="F6" s="1">
        <v>0</v>
      </c>
      <c r="G6" s="2">
        <f t="shared" si="0"/>
        <v>44.885899999999999</v>
      </c>
      <c r="H6" s="2">
        <f t="shared" si="1"/>
        <v>0.40999999999985448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2636.21</v>
      </c>
      <c r="E7" s="1">
        <v>0</v>
      </c>
      <c r="F7" s="1">
        <v>0</v>
      </c>
      <c r="G7" s="2">
        <f t="shared" si="0"/>
        <v>31.634520000000002</v>
      </c>
      <c r="H7" s="2">
        <f t="shared" si="1"/>
        <v>0.21000000000003638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771.43</v>
      </c>
      <c r="E8" s="1">
        <v>0</v>
      </c>
      <c r="F8" s="1">
        <v>0</v>
      </c>
      <c r="G8" s="2">
        <f t="shared" si="0"/>
        <v>10.80002</v>
      </c>
      <c r="H8" s="2">
        <f t="shared" si="1"/>
        <v>0.42999999999994998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3948.4</v>
      </c>
      <c r="E9" s="1">
        <v>0</v>
      </c>
      <c r="F9" s="1">
        <v>0</v>
      </c>
      <c r="G9" s="2">
        <f t="shared" si="0"/>
        <v>63.174400000000006</v>
      </c>
      <c r="H9" s="2">
        <f t="shared" si="1"/>
        <v>0.40000000000009095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46454.239999999998</v>
      </c>
      <c r="E11" s="1">
        <v>0</v>
      </c>
      <c r="F11" s="1">
        <v>0</v>
      </c>
      <c r="G11" s="2">
        <f t="shared" si="0"/>
        <v>929.08479999999997</v>
      </c>
      <c r="H11" s="2">
        <f t="shared" si="1"/>
        <v>0.23999999999796273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7890.72</v>
      </c>
      <c r="D19" s="1">
        <f>'PR-RAS'!E23</f>
        <v>2224.7200000000003</v>
      </c>
      <c r="E19" s="1">
        <v>0</v>
      </c>
      <c r="F19" s="1">
        <v>0</v>
      </c>
      <c r="G19" s="2">
        <f t="shared" si="0"/>
        <v>222.12287999999998</v>
      </c>
      <c r="H19" s="2">
        <f t="shared" si="1"/>
        <v>0.55999999999949068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1142.1400000000001</v>
      </c>
      <c r="D20" s="1">
        <f>'PR-RAS'!E24</f>
        <v>1088.25</v>
      </c>
      <c r="E20" s="1">
        <v>0</v>
      </c>
      <c r="F20" s="1">
        <v>0</v>
      </c>
      <c r="G20" s="2">
        <f t="shared" si="0"/>
        <v>63.054160000000003</v>
      </c>
      <c r="H20" s="2">
        <f t="shared" si="1"/>
        <v>0.39000000000010004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6748.58</v>
      </c>
      <c r="D23" s="1">
        <f>'PR-RAS'!E27</f>
        <v>1136.47</v>
      </c>
      <c r="E23" s="1">
        <v>0</v>
      </c>
      <c r="F23" s="1">
        <v>0</v>
      </c>
      <c r="G23" s="2">
        <f t="shared" si="0"/>
        <v>198.47344000000001</v>
      </c>
      <c r="H23" s="2">
        <f t="shared" si="1"/>
        <v>0.89000000000010004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235.28</v>
      </c>
      <c r="D25" s="1">
        <f>'PR-RAS'!E29</f>
        <v>571.54</v>
      </c>
      <c r="E25" s="1">
        <v>0</v>
      </c>
      <c r="F25" s="1">
        <v>0</v>
      </c>
      <c r="G25" s="2">
        <f t="shared" si="0"/>
        <v>33.080639999999995</v>
      </c>
      <c r="H25" s="2">
        <f t="shared" si="1"/>
        <v>0.74000000000003752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235.28</v>
      </c>
      <c r="D27" s="1">
        <f>'PR-RAS'!E31</f>
        <v>571.54</v>
      </c>
      <c r="E27" s="1">
        <v>0</v>
      </c>
      <c r="F27" s="1">
        <v>0</v>
      </c>
      <c r="G27" s="2">
        <f t="shared" si="0"/>
        <v>35.837359999999997</v>
      </c>
      <c r="H27" s="2">
        <f t="shared" si="1"/>
        <v>0.74000000000003752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82583.520000000004</v>
      </c>
      <c r="D45" s="1">
        <f>'PR-RAS'!E49</f>
        <v>169288.96000000002</v>
      </c>
      <c r="E45" s="1">
        <v>0</v>
      </c>
      <c r="F45" s="1">
        <v>0</v>
      </c>
      <c r="G45" s="2">
        <f t="shared" si="0"/>
        <v>18531.103360000001</v>
      </c>
      <c r="H45" s="2">
        <f t="shared" si="1"/>
        <v>0.51999999997497071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82583.520000000004</v>
      </c>
      <c r="D54" s="1">
        <f>'PR-RAS'!E58</f>
        <v>169288.96000000002</v>
      </c>
      <c r="E54" s="1">
        <v>0</v>
      </c>
      <c r="F54" s="1">
        <v>0</v>
      </c>
      <c r="G54" s="2">
        <f t="shared" si="0"/>
        <v>22321.556320000003</v>
      </c>
      <c r="H54" s="2">
        <f t="shared" si="1"/>
        <v>0.51999999997497071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82583.520000000004</v>
      </c>
      <c r="D55" s="1">
        <f>'PR-RAS'!E59</f>
        <v>84902.49</v>
      </c>
      <c r="E55" s="1">
        <v>0</v>
      </c>
      <c r="F55" s="1">
        <v>0</v>
      </c>
      <c r="G55" s="2">
        <f t="shared" si="0"/>
        <v>13628.978999999999</v>
      </c>
      <c r="H55" s="2">
        <f t="shared" si="1"/>
        <v>0.97000000000116415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84386.47</v>
      </c>
      <c r="E56" s="1">
        <v>0</v>
      </c>
      <c r="F56" s="1">
        <v>0</v>
      </c>
      <c r="G56" s="2">
        <f t="shared" si="0"/>
        <v>9282.5117000000009</v>
      </c>
      <c r="H56" s="2">
        <f t="shared" si="1"/>
        <v>0.47000000000116415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8636.4800000000014</v>
      </c>
      <c r="D78" s="1">
        <f>'PR-RAS'!E82</f>
        <v>9966.98</v>
      </c>
      <c r="E78" s="1">
        <v>0</v>
      </c>
      <c r="F78" s="1">
        <v>0</v>
      </c>
      <c r="G78" s="2">
        <f t="shared" si="0"/>
        <v>2199.9238800000003</v>
      </c>
      <c r="H78" s="2">
        <f t="shared" si="1"/>
        <v>0.50000000000181899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0.26</v>
      </c>
      <c r="D79" s="1">
        <f>'PR-RAS'!E83</f>
        <v>0.56000000000000005</v>
      </c>
      <c r="E79" s="1">
        <v>0</v>
      </c>
      <c r="F79" s="1">
        <v>0</v>
      </c>
      <c r="G79" s="2">
        <f t="shared" si="0"/>
        <v>0.10764000000000001</v>
      </c>
      <c r="H79" s="2">
        <f t="shared" si="1"/>
        <v>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0.26</v>
      </c>
      <c r="D81" s="1">
        <f>'PR-RAS'!E85</f>
        <v>0.56000000000000005</v>
      </c>
      <c r="E81" s="1">
        <v>0</v>
      </c>
      <c r="F81" s="1">
        <v>0</v>
      </c>
      <c r="G81" s="2">
        <f t="shared" si="0"/>
        <v>0.11040000000000001</v>
      </c>
      <c r="H81" s="2">
        <f t="shared" si="1"/>
        <v>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8636.2200000000012</v>
      </c>
      <c r="D87" s="1">
        <f>'PR-RAS'!E91</f>
        <v>9966.42</v>
      </c>
      <c r="E87" s="1">
        <v>0</v>
      </c>
      <c r="F87" s="1">
        <v>0</v>
      </c>
      <c r="G87" s="2">
        <f t="shared" si="0"/>
        <v>2456.9391599999999</v>
      </c>
      <c r="H87" s="2">
        <f t="shared" si="1"/>
        <v>0.64000000000123691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0</v>
      </c>
      <c r="E88" s="1">
        <v>0</v>
      </c>
      <c r="F88" s="1">
        <v>0</v>
      </c>
      <c r="G88" s="2">
        <f t="shared" si="0"/>
        <v>57.734069999999996</v>
      </c>
      <c r="H88" s="2">
        <f t="shared" si="1"/>
        <v>0.38999999999998636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2697.68</v>
      </c>
      <c r="D89" s="1">
        <f>'PR-RAS'!E93</f>
        <v>4691.49</v>
      </c>
      <c r="E89" s="1">
        <v>0</v>
      </c>
      <c r="F89" s="1">
        <v>0</v>
      </c>
      <c r="G89" s="2">
        <f t="shared" si="0"/>
        <v>1063.09808</v>
      </c>
      <c r="H89" s="2">
        <f t="shared" si="1"/>
        <v>0.80999999999994543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5274.93</v>
      </c>
      <c r="D90" s="1">
        <f>'PR-RAS'!E94</f>
        <v>5274.93</v>
      </c>
      <c r="E90" s="1">
        <v>0</v>
      </c>
      <c r="F90" s="1">
        <v>0</v>
      </c>
      <c r="G90" s="2">
        <f t="shared" si="0"/>
        <v>1408.4063100000001</v>
      </c>
      <c r="H90" s="2">
        <f t="shared" si="1"/>
        <v>0.13999999999941792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17774.95</v>
      </c>
      <c r="D102" s="1">
        <f>'PR-RAS'!E106</f>
        <v>10927.56</v>
      </c>
      <c r="E102" s="1">
        <v>0</v>
      </c>
      <c r="F102" s="1">
        <v>0</v>
      </c>
      <c r="G102" s="2">
        <f t="shared" si="0"/>
        <v>4002.6370700000002</v>
      </c>
      <c r="H102" s="2">
        <f t="shared" si="1"/>
        <v>0.48999999999978172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50.88</v>
      </c>
      <c r="D103" s="1">
        <f>'PR-RAS'!E107</f>
        <v>133.82</v>
      </c>
      <c r="E103" s="1">
        <v>0</v>
      </c>
      <c r="F103" s="1">
        <v>0</v>
      </c>
      <c r="G103" s="2">
        <f t="shared" si="0"/>
        <v>32.489039999999996</v>
      </c>
      <c r="H103" s="2">
        <f t="shared" si="1"/>
        <v>0.30000000000000426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50.88</v>
      </c>
      <c r="D107" s="1">
        <f>'PR-RAS'!E111</f>
        <v>133.82</v>
      </c>
      <c r="E107" s="1">
        <v>0</v>
      </c>
      <c r="F107" s="1">
        <v>0</v>
      </c>
      <c r="G107" s="2">
        <f t="shared" si="0"/>
        <v>33.763119999999994</v>
      </c>
      <c r="H107" s="2">
        <f t="shared" si="1"/>
        <v>0.30000000000000426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7715.08</v>
      </c>
      <c r="D108" s="1">
        <f>'PR-RAS'!E112</f>
        <v>4742.75</v>
      </c>
      <c r="E108" s="1">
        <v>0</v>
      </c>
      <c r="F108" s="1">
        <v>0</v>
      </c>
      <c r="G108" s="2">
        <f t="shared" si="0"/>
        <v>1840.4620600000001</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7715.08</v>
      </c>
      <c r="D113" s="1">
        <f>'PR-RAS'!E117</f>
        <v>4742.75</v>
      </c>
      <c r="E113" s="1">
        <v>0</v>
      </c>
      <c r="F113" s="1">
        <v>0</v>
      </c>
      <c r="G113" s="2">
        <f t="shared" si="0"/>
        <v>1926.4649600000002</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10008.99</v>
      </c>
      <c r="D116" s="1">
        <f>'PR-RAS'!E120</f>
        <v>6050.99</v>
      </c>
      <c r="E116" s="1">
        <v>0</v>
      </c>
      <c r="F116" s="1">
        <v>0</v>
      </c>
      <c r="G116" s="2">
        <f t="shared" si="0"/>
        <v>2542.7615500000002</v>
      </c>
      <c r="H116" s="2">
        <f t="shared" si="1"/>
        <v>2.0000000000436557E-2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2234.14</v>
      </c>
      <c r="D117" s="1">
        <f>'PR-RAS'!E121</f>
        <v>0</v>
      </c>
      <c r="E117" s="1">
        <v>0</v>
      </c>
      <c r="F117" s="1">
        <v>0</v>
      </c>
      <c r="G117" s="2">
        <f t="shared" si="0"/>
        <v>259.16023999999999</v>
      </c>
      <c r="H117" s="2">
        <f t="shared" si="1"/>
        <v>0.13999999999987267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7774.85</v>
      </c>
      <c r="D118" s="1">
        <f>'PR-RAS'!E122</f>
        <v>6050.99</v>
      </c>
      <c r="E118" s="1">
        <v>0</v>
      </c>
      <c r="F118" s="1">
        <v>0</v>
      </c>
      <c r="G118" s="2">
        <f t="shared" si="0"/>
        <v>2325.5891100000003</v>
      </c>
      <c r="H118" s="2">
        <f t="shared" si="1"/>
        <v>0.15999999999985448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13.45</v>
      </c>
      <c r="D136" s="1">
        <f>'PR-RAS'!E140</f>
        <v>0.16</v>
      </c>
      <c r="E136" s="1">
        <v>0</v>
      </c>
      <c r="F136" s="1">
        <v>0</v>
      </c>
      <c r="G136" s="2">
        <f t="shared" si="0"/>
        <v>1.8589500000000001</v>
      </c>
      <c r="H136" s="2">
        <f t="shared" si="1"/>
        <v>0.60999999999999932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13.45</v>
      </c>
      <c r="D147" s="1">
        <f>'PR-RAS'!E151</f>
        <v>0.16</v>
      </c>
      <c r="E147" s="1">
        <v>0</v>
      </c>
      <c r="F147" s="1">
        <v>0</v>
      </c>
      <c r="G147" s="2">
        <f t="shared" si="0"/>
        <v>2.0104199999999999</v>
      </c>
      <c r="H147" s="2">
        <f t="shared" si="1"/>
        <v>0.60999999999999932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125620.96</v>
      </c>
      <c r="D148" s="1">
        <f>'PR-RAS'!E152</f>
        <v>138531.53999999998</v>
      </c>
      <c r="E148" s="1">
        <v>0</v>
      </c>
      <c r="F148" s="1">
        <v>0</v>
      </c>
      <c r="G148" s="2">
        <f t="shared" si="0"/>
        <v>59194.553879999992</v>
      </c>
      <c r="H148" s="2">
        <f t="shared" si="1"/>
        <v>0.50000000001455192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63329.770000000004</v>
      </c>
      <c r="D149" s="1">
        <f>'PR-RAS'!E153</f>
        <v>62842.799999999996</v>
      </c>
      <c r="E149" s="1">
        <v>0</v>
      </c>
      <c r="F149" s="1">
        <v>0</v>
      </c>
      <c r="G149" s="2">
        <f t="shared" si="0"/>
        <v>27974.274759999997</v>
      </c>
      <c r="H149" s="2">
        <f t="shared" si="1"/>
        <v>0.43000000000029104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50575.57</v>
      </c>
      <c r="D150" s="1">
        <f>'PR-RAS'!E154</f>
        <v>50111.199999999997</v>
      </c>
      <c r="E150" s="1">
        <v>0</v>
      </c>
      <c r="F150" s="1">
        <v>0</v>
      </c>
      <c r="G150" s="2">
        <f t="shared" si="0"/>
        <v>22468.897529999998</v>
      </c>
      <c r="H150" s="2">
        <f t="shared" si="1"/>
        <v>0.62999999999738066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50575.57</v>
      </c>
      <c r="D151" s="1">
        <f>'PR-RAS'!E155</f>
        <v>50111.199999999997</v>
      </c>
      <c r="E151" s="1">
        <v>0</v>
      </c>
      <c r="F151" s="1">
        <v>0</v>
      </c>
      <c r="G151" s="2">
        <f t="shared" si="0"/>
        <v>22619.695499999998</v>
      </c>
      <c r="H151" s="2">
        <f t="shared" si="1"/>
        <v>0.62999999999738066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4409.1899999999996</v>
      </c>
      <c r="D155" s="1">
        <f>'PR-RAS'!E159</f>
        <v>4466.96</v>
      </c>
      <c r="E155" s="1">
        <v>0</v>
      </c>
      <c r="F155" s="1">
        <v>0</v>
      </c>
      <c r="G155" s="2">
        <f t="shared" si="0"/>
        <v>2054.8389400000001</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8345.01</v>
      </c>
      <c r="D156" s="1">
        <f>'PR-RAS'!E160</f>
        <v>8264.64</v>
      </c>
      <c r="E156" s="1">
        <v>0</v>
      </c>
      <c r="F156" s="1">
        <v>0</v>
      </c>
      <c r="G156" s="2">
        <f t="shared" si="0"/>
        <v>3855.5149500000002</v>
      </c>
      <c r="H156" s="2">
        <f t="shared" si="1"/>
        <v>0.37000000000080036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8345.01</v>
      </c>
      <c r="D158" s="1">
        <f>'PR-RAS'!E162</f>
        <v>8264.64</v>
      </c>
      <c r="E158" s="1">
        <v>0</v>
      </c>
      <c r="F158" s="1">
        <v>0</v>
      </c>
      <c r="G158" s="2">
        <f t="shared" si="0"/>
        <v>3905.2635300000002</v>
      </c>
      <c r="H158" s="2">
        <f t="shared" si="1"/>
        <v>0.37000000000080036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48165.880000000005</v>
      </c>
      <c r="D160" s="1">
        <f>'PR-RAS'!E164</f>
        <v>56327.380000000005</v>
      </c>
      <c r="E160" s="1">
        <v>0</v>
      </c>
      <c r="F160" s="1">
        <v>0</v>
      </c>
      <c r="G160" s="2">
        <f t="shared" si="0"/>
        <v>25570.481760000002</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4736.0700000000006</v>
      </c>
      <c r="D161" s="1">
        <f>'PR-RAS'!E165</f>
        <v>3163.02</v>
      </c>
      <c r="E161" s="1">
        <v>0</v>
      </c>
      <c r="F161" s="1">
        <v>0</v>
      </c>
      <c r="G161" s="2">
        <f t="shared" si="0"/>
        <v>1769.9376000000002</v>
      </c>
      <c r="H161" s="2">
        <f t="shared" si="1"/>
        <v>9.0000000000600267E-2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136.6</v>
      </c>
      <c r="D162" s="1">
        <f>'PR-RAS'!E166</f>
        <v>443.07</v>
      </c>
      <c r="E162" s="1">
        <v>0</v>
      </c>
      <c r="F162" s="1">
        <v>0</v>
      </c>
      <c r="G162" s="2">
        <f t="shared" si="0"/>
        <v>164.66114000000002</v>
      </c>
      <c r="H162" s="2">
        <f t="shared" si="1"/>
        <v>0.46999999999999886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4599.47</v>
      </c>
      <c r="D163" s="1">
        <f>'PR-RAS'!E167</f>
        <v>2020.95</v>
      </c>
      <c r="E163" s="1">
        <v>0</v>
      </c>
      <c r="F163" s="1">
        <v>0</v>
      </c>
      <c r="G163" s="2">
        <f t="shared" si="0"/>
        <v>1399.9019400000002</v>
      </c>
      <c r="H163" s="2">
        <f t="shared" si="1"/>
        <v>0.52000000000020918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699</v>
      </c>
      <c r="E164" s="1">
        <v>0</v>
      </c>
      <c r="F164" s="1">
        <v>0</v>
      </c>
      <c r="G164" s="2">
        <f t="shared" si="0"/>
        <v>227.874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11352.5</v>
      </c>
      <c r="D166" s="1">
        <f>'PR-RAS'!E170</f>
        <v>10899.76</v>
      </c>
      <c r="E166" s="1">
        <v>0</v>
      </c>
      <c r="F166" s="1">
        <v>0</v>
      </c>
      <c r="G166" s="2">
        <f t="shared" si="0"/>
        <v>5470.0833000000011</v>
      </c>
      <c r="H166" s="2">
        <f t="shared" si="1"/>
        <v>0.73999999999978172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1311.68</v>
      </c>
      <c r="D167" s="1">
        <f>'PR-RAS'!E171</f>
        <v>1369.92</v>
      </c>
      <c r="E167" s="1">
        <v>0</v>
      </c>
      <c r="F167" s="1">
        <v>0</v>
      </c>
      <c r="G167" s="2">
        <f t="shared" si="0"/>
        <v>672.55232000000012</v>
      </c>
      <c r="H167" s="2">
        <f t="shared" si="1"/>
        <v>0.39999999999986358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1146.48</v>
      </c>
      <c r="D168" s="1">
        <f>'PR-RAS'!E172</f>
        <v>752.73</v>
      </c>
      <c r="E168" s="1">
        <v>0</v>
      </c>
      <c r="F168" s="1">
        <v>0</v>
      </c>
      <c r="G168" s="2">
        <f t="shared" si="0"/>
        <v>442.87398000000002</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8450.5</v>
      </c>
      <c r="D169" s="1">
        <f>'PR-RAS'!E173</f>
        <v>7388.54</v>
      </c>
      <c r="E169" s="1">
        <v>0</v>
      </c>
      <c r="F169" s="1">
        <v>0</v>
      </c>
      <c r="G169" s="2">
        <f t="shared" si="0"/>
        <v>3902.2334400000004</v>
      </c>
      <c r="H169" s="2">
        <f t="shared" si="1"/>
        <v>0.96000000000003638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106.07</v>
      </c>
      <c r="E170" s="1">
        <v>0</v>
      </c>
      <c r="F170" s="1">
        <v>0</v>
      </c>
      <c r="G170" s="2">
        <f t="shared" si="0"/>
        <v>35.851660000000003</v>
      </c>
      <c r="H170" s="2">
        <f t="shared" si="1"/>
        <v>6.9999999999993179E-2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311.32</v>
      </c>
      <c r="D171" s="1">
        <f>'PR-RAS'!E175</f>
        <v>1100.58</v>
      </c>
      <c r="E171" s="1">
        <v>0</v>
      </c>
      <c r="F171" s="1">
        <v>0</v>
      </c>
      <c r="G171" s="2">
        <f t="shared" si="0"/>
        <v>427.12160000000006</v>
      </c>
      <c r="H171" s="2">
        <f t="shared" si="1"/>
        <v>0.74000000000006594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132.52000000000001</v>
      </c>
      <c r="D173" s="1">
        <f>'PR-RAS'!E177</f>
        <v>181.92</v>
      </c>
      <c r="E173" s="1">
        <v>0</v>
      </c>
      <c r="F173" s="1">
        <v>0</v>
      </c>
      <c r="G173" s="2">
        <f t="shared" si="0"/>
        <v>85.373919999999998</v>
      </c>
      <c r="H173" s="2">
        <f t="shared" si="1"/>
        <v>0.56000000000000227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30307.34</v>
      </c>
      <c r="D174" s="1">
        <f>'PR-RAS'!E178</f>
        <v>32278.69</v>
      </c>
      <c r="E174" s="1">
        <v>0</v>
      </c>
      <c r="F174" s="1">
        <v>0</v>
      </c>
      <c r="G174" s="2">
        <f t="shared" si="0"/>
        <v>16411.596559999998</v>
      </c>
      <c r="H174" s="2">
        <f t="shared" si="1"/>
        <v>0.65000000000145519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2147.5500000000002</v>
      </c>
      <c r="D175" s="1">
        <f>'PR-RAS'!E179</f>
        <v>1676.88</v>
      </c>
      <c r="E175" s="1">
        <v>0</v>
      </c>
      <c r="F175" s="1">
        <v>0</v>
      </c>
      <c r="G175" s="2">
        <f t="shared" si="0"/>
        <v>957.22793999999999</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11253.56</v>
      </c>
      <c r="D176" s="1">
        <f>'PR-RAS'!E180</f>
        <v>8761.2999999999993</v>
      </c>
      <c r="E176" s="1">
        <v>0</v>
      </c>
      <c r="F176" s="1">
        <v>0</v>
      </c>
      <c r="G176" s="2">
        <f t="shared" si="0"/>
        <v>5035.8279999999986</v>
      </c>
      <c r="H176" s="2">
        <f t="shared" si="1"/>
        <v>0.73999999999978172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2662.5</v>
      </c>
      <c r="D177" s="1">
        <f>'PR-RAS'!E181</f>
        <v>666.45</v>
      </c>
      <c r="E177" s="1">
        <v>0</v>
      </c>
      <c r="F177" s="1">
        <v>0</v>
      </c>
      <c r="G177" s="2">
        <f t="shared" si="0"/>
        <v>703.19039999999995</v>
      </c>
      <c r="H177" s="2">
        <f t="shared" si="1"/>
        <v>0.95000000000004547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1302.25</v>
      </c>
      <c r="D178" s="1">
        <f>'PR-RAS'!E182</f>
        <v>1546.57</v>
      </c>
      <c r="E178" s="1">
        <v>0</v>
      </c>
      <c r="F178" s="1">
        <v>0</v>
      </c>
      <c r="G178" s="2">
        <f t="shared" si="0"/>
        <v>777.98402999999985</v>
      </c>
      <c r="H178" s="2">
        <f t="shared" si="1"/>
        <v>0.68000000000006366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2226.69</v>
      </c>
      <c r="D179" s="1">
        <f>'PR-RAS'!E183</f>
        <v>2212.7800000000002</v>
      </c>
      <c r="E179" s="1">
        <v>0</v>
      </c>
      <c r="F179" s="1">
        <v>0</v>
      </c>
      <c r="G179" s="2">
        <f t="shared" si="0"/>
        <v>1184.1005</v>
      </c>
      <c r="H179" s="2">
        <f t="shared" si="1"/>
        <v>0.52999999999974534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6584</v>
      </c>
      <c r="D181" s="1">
        <f>'PR-RAS'!E185</f>
        <v>13666.03</v>
      </c>
      <c r="E181" s="1">
        <v>0</v>
      </c>
      <c r="F181" s="1">
        <v>0</v>
      </c>
      <c r="G181" s="2">
        <f t="shared" si="0"/>
        <v>6104.8907999999992</v>
      </c>
      <c r="H181" s="2">
        <f t="shared" si="1"/>
        <v>3.0000000000654836E-2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3746.8</v>
      </c>
      <c r="D182" s="1">
        <f>'PR-RAS'!E186</f>
        <v>2837.67</v>
      </c>
      <c r="E182" s="1">
        <v>0</v>
      </c>
      <c r="F182" s="1">
        <v>0</v>
      </c>
      <c r="G182" s="2">
        <f t="shared" si="0"/>
        <v>1705.4073399999997</v>
      </c>
      <c r="H182" s="2">
        <f t="shared" si="1"/>
        <v>0.52999999999974534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383.99</v>
      </c>
      <c r="D183" s="1">
        <f>'PR-RAS'!E187</f>
        <v>911.01</v>
      </c>
      <c r="E183" s="1">
        <v>0</v>
      </c>
      <c r="F183" s="1">
        <v>0</v>
      </c>
      <c r="G183" s="2">
        <f t="shared" si="0"/>
        <v>401.49382000000003</v>
      </c>
      <c r="H183" s="2">
        <f t="shared" si="1"/>
        <v>1.999999999998181E-2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1769.97</v>
      </c>
      <c r="D190" s="1">
        <f>'PR-RAS'!E194</f>
        <v>9985.91</v>
      </c>
      <c r="E190" s="1">
        <v>0</v>
      </c>
      <c r="F190" s="1">
        <v>0</v>
      </c>
      <c r="G190" s="2">
        <f t="shared" si="0"/>
        <v>4109.1983099999998</v>
      </c>
      <c r="H190" s="2">
        <f t="shared" si="1"/>
        <v>0.12000000000011823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7503.94</v>
      </c>
      <c r="E191" s="1">
        <v>0</v>
      </c>
      <c r="F191" s="1">
        <v>0</v>
      </c>
      <c r="G191" s="2">
        <f t="shared" si="0"/>
        <v>2851.4971999999998</v>
      </c>
      <c r="H191" s="2">
        <f t="shared" si="1"/>
        <v>6.0000000000400178E-2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671.93</v>
      </c>
      <c r="D193" s="1">
        <f>'PR-RAS'!E197</f>
        <v>1399.67</v>
      </c>
      <c r="E193" s="1">
        <v>0</v>
      </c>
      <c r="F193" s="1">
        <v>0</v>
      </c>
      <c r="G193" s="2">
        <f t="shared" si="0"/>
        <v>666.48383999999999</v>
      </c>
      <c r="H193" s="2">
        <f t="shared" si="1"/>
        <v>0.39999999999997726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912.72</v>
      </c>
      <c r="D194" s="1">
        <f>'PR-RAS'!E198</f>
        <v>780</v>
      </c>
      <c r="E194" s="1">
        <v>0</v>
      </c>
      <c r="F194" s="1">
        <v>0</v>
      </c>
      <c r="G194" s="2">
        <f t="shared" si="0"/>
        <v>477.23496000000006</v>
      </c>
      <c r="H194" s="2">
        <f t="shared" si="1"/>
        <v>0.27999999999997272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6.32</v>
      </c>
      <c r="D195" s="1">
        <f>'PR-RAS'!E199</f>
        <v>237.8</v>
      </c>
      <c r="E195" s="1">
        <v>0</v>
      </c>
      <c r="F195" s="1">
        <v>0</v>
      </c>
      <c r="G195" s="2">
        <f t="shared" si="0"/>
        <v>93.49248</v>
      </c>
      <c r="H195" s="2">
        <f t="shared" si="1"/>
        <v>0.51999999999998892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179</v>
      </c>
      <c r="D197" s="1">
        <f>'PR-RAS'!E201</f>
        <v>64.5</v>
      </c>
      <c r="E197" s="1">
        <v>0</v>
      </c>
      <c r="F197" s="1">
        <v>0</v>
      </c>
      <c r="G197" s="2">
        <f t="shared" si="0"/>
        <v>60.368000000000002</v>
      </c>
      <c r="H197" s="2">
        <f t="shared" si="1"/>
        <v>0.5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2741.5299999999997</v>
      </c>
      <c r="D198" s="1">
        <f>'PR-RAS'!E202</f>
        <v>2589.62</v>
      </c>
      <c r="E198" s="1">
        <v>0</v>
      </c>
      <c r="F198" s="1">
        <v>0</v>
      </c>
      <c r="G198" s="2">
        <f t="shared" si="0"/>
        <v>1560.3916899999999</v>
      </c>
      <c r="H198" s="2">
        <f t="shared" si="1"/>
        <v>0.8500000000003638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1534.1200000000001</v>
      </c>
      <c r="D204" s="1">
        <f>'PR-RAS'!E208</f>
        <v>1107.27</v>
      </c>
      <c r="E204" s="1">
        <v>0</v>
      </c>
      <c r="F204" s="1">
        <v>0</v>
      </c>
      <c r="G204" s="2">
        <f t="shared" si="0"/>
        <v>760.97798</v>
      </c>
      <c r="H204" s="2">
        <f t="shared" si="1"/>
        <v>0.39000000000010004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94.46</v>
      </c>
      <c r="D206" s="1">
        <f>'PR-RAS'!E210</f>
        <v>71.069999999999993</v>
      </c>
      <c r="E206" s="1">
        <v>0</v>
      </c>
      <c r="F206" s="1">
        <v>0</v>
      </c>
      <c r="G206" s="2">
        <f t="shared" si="0"/>
        <v>48.502999999999993</v>
      </c>
      <c r="H206" s="2">
        <f t="shared" si="1"/>
        <v>0.52999999999998693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1439.66</v>
      </c>
      <c r="D207" s="1">
        <f>'PR-RAS'!E211</f>
        <v>1036.2</v>
      </c>
      <c r="E207" s="1">
        <v>0</v>
      </c>
      <c r="F207" s="1">
        <v>0</v>
      </c>
      <c r="G207" s="2">
        <f t="shared" si="0"/>
        <v>723.48436000000004</v>
      </c>
      <c r="H207" s="2">
        <f t="shared" si="1"/>
        <v>0.53999999999996362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1207.4099999999999</v>
      </c>
      <c r="D212" s="1">
        <f>'PR-RAS'!E216</f>
        <v>1482.35</v>
      </c>
      <c r="E212" s="1">
        <v>0</v>
      </c>
      <c r="F212" s="1">
        <v>0</v>
      </c>
      <c r="G212" s="2">
        <f t="shared" si="0"/>
        <v>880.31520999999987</v>
      </c>
      <c r="H212" s="2">
        <f t="shared" si="1"/>
        <v>0.75999999999976353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1054.6199999999999</v>
      </c>
      <c r="D213" s="1">
        <f>'PR-RAS'!E217</f>
        <v>807.34</v>
      </c>
      <c r="E213" s="1">
        <v>0</v>
      </c>
      <c r="F213" s="1">
        <v>0</v>
      </c>
      <c r="G213" s="2">
        <f t="shared" si="0"/>
        <v>565.89160000000004</v>
      </c>
      <c r="H213" s="2">
        <f t="shared" si="1"/>
        <v>0.72000000000014097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152.75</v>
      </c>
      <c r="D215" s="1">
        <f>'PR-RAS'!E219</f>
        <v>41.13</v>
      </c>
      <c r="E215" s="1">
        <v>0</v>
      </c>
      <c r="F215" s="1">
        <v>0</v>
      </c>
      <c r="G215" s="2">
        <f t="shared" si="0"/>
        <v>50.292139999999996</v>
      </c>
      <c r="H215" s="2">
        <f t="shared" si="1"/>
        <v>0.38000000000000256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0.04</v>
      </c>
      <c r="D216" s="1">
        <f>'PR-RAS'!E220</f>
        <v>633.88</v>
      </c>
      <c r="E216" s="1">
        <v>0</v>
      </c>
      <c r="F216" s="1">
        <v>0</v>
      </c>
      <c r="G216" s="2">
        <f t="shared" si="0"/>
        <v>272.577</v>
      </c>
      <c r="H216" s="2">
        <f t="shared" si="1"/>
        <v>0.16000000000000456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712.5</v>
      </c>
      <c r="D226" s="1">
        <f>'PR-RAS'!E230</f>
        <v>200</v>
      </c>
      <c r="E226" s="1">
        <v>0</v>
      </c>
      <c r="F226" s="1">
        <v>0</v>
      </c>
      <c r="G226" s="2">
        <f t="shared" si="0"/>
        <v>250.3125</v>
      </c>
      <c r="H226" s="2">
        <f t="shared" si="1"/>
        <v>0.5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712.5</v>
      </c>
      <c r="D233" s="1">
        <f>'PR-RAS'!E237</f>
        <v>200</v>
      </c>
      <c r="E233" s="1">
        <v>0</v>
      </c>
      <c r="F233" s="1">
        <v>0</v>
      </c>
      <c r="G233" s="2">
        <f t="shared" si="0"/>
        <v>258.10000000000002</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712.5</v>
      </c>
      <c r="D234" s="1">
        <f>'PR-RAS'!E238</f>
        <v>200</v>
      </c>
      <c r="E234" s="1">
        <v>0</v>
      </c>
      <c r="F234" s="1">
        <v>0</v>
      </c>
      <c r="G234" s="2">
        <f t="shared" si="0"/>
        <v>259.21250000000003</v>
      </c>
      <c r="H234" s="2">
        <f t="shared" si="1"/>
        <v>0.5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7149.01</v>
      </c>
      <c r="D258" s="1">
        <f>'PR-RAS'!E262</f>
        <v>12419.11</v>
      </c>
      <c r="E258" s="1">
        <v>0</v>
      </c>
      <c r="F258" s="1">
        <v>0</v>
      </c>
      <c r="G258" s="2">
        <f t="shared" si="0"/>
        <v>8220.7181100000016</v>
      </c>
      <c r="H258" s="2">
        <f t="shared" si="1"/>
        <v>0.12000000000080036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7149.01</v>
      </c>
      <c r="D265" s="1">
        <f>'PR-RAS'!E269</f>
        <v>12419.11</v>
      </c>
      <c r="E265" s="1">
        <v>0</v>
      </c>
      <c r="F265" s="1">
        <v>0</v>
      </c>
      <c r="G265" s="2">
        <f t="shared" si="0"/>
        <v>8444.6287200000006</v>
      </c>
      <c r="H265" s="2">
        <f t="shared" si="1"/>
        <v>0.12000000000080036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4220.8100000000004</v>
      </c>
      <c r="D266" s="1">
        <f>'PR-RAS'!E270</f>
        <v>9230</v>
      </c>
      <c r="E266" s="1">
        <v>0</v>
      </c>
      <c r="F266" s="1">
        <v>0</v>
      </c>
      <c r="G266" s="2">
        <f t="shared" si="0"/>
        <v>6010.4146500000006</v>
      </c>
      <c r="H266" s="2">
        <f t="shared" si="1"/>
        <v>0.18999999999959982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2928.2</v>
      </c>
      <c r="D267" s="1">
        <f>'PR-RAS'!E271</f>
        <v>3189.11</v>
      </c>
      <c r="E267" s="1">
        <v>0</v>
      </c>
      <c r="F267" s="1">
        <v>0</v>
      </c>
      <c r="G267" s="2">
        <f t="shared" si="0"/>
        <v>2475.5077200000001</v>
      </c>
      <c r="H267" s="2">
        <f t="shared" si="1"/>
        <v>0.30999999999994543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3522.2699999999995</v>
      </c>
      <c r="D269" s="1">
        <f>'PR-RAS'!E273</f>
        <v>4152.63</v>
      </c>
      <c r="E269" s="1">
        <v>0</v>
      </c>
      <c r="F269" s="1">
        <v>0</v>
      </c>
      <c r="G269" s="2">
        <f t="shared" si="0"/>
        <v>3169.7780399999997</v>
      </c>
      <c r="H269" s="2">
        <f t="shared" si="1"/>
        <v>0.63999999999941792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2344.16</v>
      </c>
      <c r="D270" s="1">
        <f>'PR-RAS'!E274</f>
        <v>0</v>
      </c>
      <c r="E270" s="1">
        <v>0</v>
      </c>
      <c r="F270" s="1">
        <v>0</v>
      </c>
      <c r="G270" s="2">
        <f t="shared" si="0"/>
        <v>630.57903999999996</v>
      </c>
      <c r="H270" s="2">
        <f t="shared" si="1"/>
        <v>0.15999999999985448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2344.16</v>
      </c>
      <c r="D271" s="1">
        <f>'PR-RAS'!E275</f>
        <v>0</v>
      </c>
      <c r="E271" s="1">
        <v>0</v>
      </c>
      <c r="F271" s="1">
        <v>0</v>
      </c>
      <c r="G271" s="2">
        <f t="shared" si="0"/>
        <v>632.92319999999995</v>
      </c>
      <c r="H271" s="2">
        <f t="shared" si="1"/>
        <v>0.15999999999985448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3000</v>
      </c>
      <c r="E274" s="1">
        <v>0</v>
      </c>
      <c r="F274" s="1">
        <v>0</v>
      </c>
      <c r="G274" s="2">
        <f t="shared" si="0"/>
        <v>1638.0000000000002</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3000</v>
      </c>
      <c r="E275" s="1">
        <v>0</v>
      </c>
      <c r="F275" s="1">
        <v>0</v>
      </c>
      <c r="G275" s="2">
        <f t="shared" ref="G275:G528" si="12">(B275/1000)*(C275*1+D275*2)</f>
        <v>1644.0000000000002</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1178.1099999999999</v>
      </c>
      <c r="D279" s="1">
        <f>'PR-RAS'!E283</f>
        <v>1152.6300000000001</v>
      </c>
      <c r="E279" s="1">
        <v>0</v>
      </c>
      <c r="F279" s="1">
        <v>0</v>
      </c>
      <c r="G279" s="2">
        <f t="shared" si="12"/>
        <v>968.37686000000008</v>
      </c>
      <c r="H279" s="2">
        <f t="shared" si="13"/>
        <v>0.47999999999979082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1178.1099999999999</v>
      </c>
      <c r="D284" s="1">
        <f>'PR-RAS'!E288</f>
        <v>1152.6300000000001</v>
      </c>
      <c r="E284" s="1">
        <v>0</v>
      </c>
      <c r="F284" s="1">
        <v>0</v>
      </c>
      <c r="G284" s="2">
        <f t="shared" si="12"/>
        <v>985.79370999999992</v>
      </c>
      <c r="H284" s="2">
        <f t="shared" si="13"/>
        <v>0.47999999999979082</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125620.96</v>
      </c>
      <c r="D295" s="1">
        <f>'PR-RAS'!E299</f>
        <v>138531.53999999998</v>
      </c>
      <c r="E295" s="1">
        <v>0</v>
      </c>
      <c r="F295" s="1">
        <v>0</v>
      </c>
      <c r="G295" s="2">
        <f t="shared" si="12"/>
        <v>118389.10775999998</v>
      </c>
      <c r="H295" s="2">
        <f t="shared" si="13"/>
        <v>0.50000000001455192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37007.120000000039</v>
      </c>
      <c r="D296" s="1">
        <f>'PR-RAS'!E300</f>
        <v>101791.65000000005</v>
      </c>
      <c r="E296" s="1">
        <v>0</v>
      </c>
      <c r="F296" s="1">
        <v>0</v>
      </c>
      <c r="G296" s="2">
        <f t="shared" si="12"/>
        <v>70974.173900000038</v>
      </c>
      <c r="H296" s="2">
        <f t="shared" si="13"/>
        <v>0.46999999998661224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153679.29</v>
      </c>
      <c r="D298" s="1">
        <f>'PR-RAS'!E302</f>
        <v>240182.47</v>
      </c>
      <c r="E298" s="1">
        <v>0</v>
      </c>
      <c r="F298" s="1">
        <v>0</v>
      </c>
      <c r="G298" s="2">
        <f t="shared" si="12"/>
        <v>188311.13630999997</v>
      </c>
      <c r="H298" s="2">
        <f t="shared" si="13"/>
        <v>0.76000000000931323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32317.18</v>
      </c>
      <c r="D303" s="1">
        <f>'PR-RAS'!E308</f>
        <v>0</v>
      </c>
      <c r="E303" s="1">
        <v>0</v>
      </c>
      <c r="F303" s="1">
        <v>0</v>
      </c>
      <c r="G303" s="2">
        <f t="shared" si="12"/>
        <v>9759.7883600000005</v>
      </c>
      <c r="H303" s="2">
        <f t="shared" si="13"/>
        <v>0.18000000000029104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32317.18</v>
      </c>
      <c r="D304" s="1">
        <f>'PR-RAS'!E309</f>
        <v>0</v>
      </c>
      <c r="E304" s="1">
        <v>0</v>
      </c>
      <c r="F304" s="1">
        <v>0</v>
      </c>
      <c r="G304" s="2">
        <f t="shared" si="12"/>
        <v>9792.1055400000005</v>
      </c>
      <c r="H304" s="2">
        <f t="shared" si="13"/>
        <v>0.18000000000029104</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32317.18</v>
      </c>
      <c r="D305" s="1">
        <f>'PR-RAS'!E310</f>
        <v>0</v>
      </c>
      <c r="E305" s="1">
        <v>0</v>
      </c>
      <c r="F305" s="1">
        <v>0</v>
      </c>
      <c r="G305" s="2">
        <f t="shared" si="12"/>
        <v>9824.4227200000005</v>
      </c>
      <c r="H305" s="2">
        <f t="shared" si="13"/>
        <v>0.18000000000029104</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32317.18</v>
      </c>
      <c r="D306" s="1">
        <f>'PR-RAS'!E311</f>
        <v>0</v>
      </c>
      <c r="E306" s="1">
        <v>0</v>
      </c>
      <c r="F306" s="1">
        <v>0</v>
      </c>
      <c r="G306" s="2">
        <f t="shared" si="12"/>
        <v>9856.7399000000005</v>
      </c>
      <c r="H306" s="2">
        <f t="shared" si="13"/>
        <v>0.18000000000029104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192032.25</v>
      </c>
      <c r="D355" s="1">
        <f>'PR-RAS'!E360</f>
        <v>178748.52</v>
      </c>
      <c r="E355" s="1">
        <v>0</v>
      </c>
      <c r="F355" s="1">
        <v>0</v>
      </c>
      <c r="G355" s="2">
        <f t="shared" si="12"/>
        <v>194533.36866000001</v>
      </c>
      <c r="H355" s="2">
        <f t="shared" si="13"/>
        <v>0.73000000001047738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184112.5</v>
      </c>
      <c r="D368" s="1">
        <f>'PR-RAS'!E373</f>
        <v>175373.52</v>
      </c>
      <c r="E368" s="1">
        <v>0</v>
      </c>
      <c r="F368" s="1">
        <v>0</v>
      </c>
      <c r="G368" s="2">
        <f t="shared" si="12"/>
        <v>196293.45118</v>
      </c>
      <c r="H368" s="2">
        <f t="shared" si="13"/>
        <v>0.98000000001047738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178800</v>
      </c>
      <c r="D369" s="1">
        <f>'PR-RAS'!E374</f>
        <v>112148.04999999999</v>
      </c>
      <c r="E369" s="1">
        <v>0</v>
      </c>
      <c r="F369" s="1">
        <v>0</v>
      </c>
      <c r="G369" s="2">
        <f t="shared" si="12"/>
        <v>148339.36479999998</v>
      </c>
      <c r="H369" s="2">
        <f t="shared" si="13"/>
        <v>4.9999999988358468E-2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1800</v>
      </c>
      <c r="D372" s="1">
        <f>'PR-RAS'!E377</f>
        <v>54127.03</v>
      </c>
      <c r="E372" s="1">
        <v>0</v>
      </c>
      <c r="F372" s="1">
        <v>0</v>
      </c>
      <c r="G372" s="2">
        <f t="shared" si="12"/>
        <v>40830.056259999998</v>
      </c>
      <c r="H372" s="2">
        <f t="shared" si="13"/>
        <v>2.9999999998835847E-2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177000</v>
      </c>
      <c r="D373" s="1">
        <f>'PR-RAS'!E378</f>
        <v>58021.02</v>
      </c>
      <c r="E373" s="1">
        <v>0</v>
      </c>
      <c r="F373" s="1">
        <v>0</v>
      </c>
      <c r="G373" s="2">
        <f t="shared" si="12"/>
        <v>109011.63888</v>
      </c>
      <c r="H373" s="2">
        <f t="shared" si="13"/>
        <v>1.9999999996798579E-2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23494.07</v>
      </c>
      <c r="E374" s="1">
        <v>0</v>
      </c>
      <c r="F374" s="1">
        <v>0</v>
      </c>
      <c r="G374" s="2">
        <f t="shared" si="12"/>
        <v>17526.576219999999</v>
      </c>
      <c r="H374" s="2">
        <f t="shared" si="13"/>
        <v>6.9999999999708962E-2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11527.75</v>
      </c>
      <c r="E375" s="1">
        <v>0</v>
      </c>
      <c r="F375" s="1">
        <v>0</v>
      </c>
      <c r="G375" s="2">
        <f t="shared" si="12"/>
        <v>8622.7569999999996</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613.92999999999995</v>
      </c>
      <c r="E376" s="1">
        <v>0</v>
      </c>
      <c r="F376" s="1">
        <v>0</v>
      </c>
      <c r="G376" s="2">
        <f t="shared" si="12"/>
        <v>460.44749999999999</v>
      </c>
      <c r="H376" s="2">
        <f t="shared" si="13"/>
        <v>7.0000000000050022E-2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9026.59</v>
      </c>
      <c r="E380" s="1">
        <v>0</v>
      </c>
      <c r="F380" s="1">
        <v>0</v>
      </c>
      <c r="G380" s="2">
        <f t="shared" si="12"/>
        <v>6842.1552200000006</v>
      </c>
      <c r="H380" s="2">
        <f t="shared" si="13"/>
        <v>0.40999999999985448</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2325.8000000000002</v>
      </c>
      <c r="E381" s="1">
        <v>0</v>
      </c>
      <c r="F381" s="1">
        <v>0</v>
      </c>
      <c r="G381" s="2">
        <f t="shared" si="12"/>
        <v>1767.6080000000002</v>
      </c>
      <c r="H381" s="2">
        <f t="shared" si="13"/>
        <v>0.1999999999998181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36686</v>
      </c>
      <c r="E383" s="1">
        <v>0</v>
      </c>
      <c r="F383" s="1">
        <v>0</v>
      </c>
      <c r="G383" s="2">
        <f t="shared" si="12"/>
        <v>28028.103999999999</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36686</v>
      </c>
      <c r="E384" s="1">
        <v>0</v>
      </c>
      <c r="F384" s="1">
        <v>0</v>
      </c>
      <c r="G384" s="2">
        <f t="shared" si="12"/>
        <v>28101.475999999999</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5312.5</v>
      </c>
      <c r="D396" s="1">
        <f>'PR-RAS'!E401</f>
        <v>3045.4</v>
      </c>
      <c r="E396" s="1">
        <v>0</v>
      </c>
      <c r="F396" s="1">
        <v>0</v>
      </c>
      <c r="G396" s="2">
        <f t="shared" si="12"/>
        <v>4504.3035</v>
      </c>
      <c r="H396" s="2">
        <f t="shared" si="13"/>
        <v>0.90000000000009095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5312.5</v>
      </c>
      <c r="D400" s="1">
        <f>'PR-RAS'!E405</f>
        <v>3045.4</v>
      </c>
      <c r="E400" s="1">
        <v>0</v>
      </c>
      <c r="F400" s="1">
        <v>0</v>
      </c>
      <c r="G400" s="2">
        <f t="shared" si="12"/>
        <v>4549.9166999999998</v>
      </c>
      <c r="H400" s="2">
        <f t="shared" si="13"/>
        <v>0.90000000000009095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7919.75</v>
      </c>
      <c r="D407" s="1">
        <f>'PR-RAS'!E412</f>
        <v>3375</v>
      </c>
      <c r="E407" s="1">
        <v>0</v>
      </c>
      <c r="F407" s="1">
        <v>0</v>
      </c>
      <c r="G407" s="2">
        <f t="shared" si="12"/>
        <v>5955.9185000000007</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7919.75</v>
      </c>
      <c r="D411" s="1">
        <f>'PR-RAS'!E416</f>
        <v>3375</v>
      </c>
      <c r="E411" s="1">
        <v>0</v>
      </c>
      <c r="F411" s="1">
        <v>0</v>
      </c>
      <c r="G411" s="2">
        <f t="shared" si="12"/>
        <v>6014.5974999999999</v>
      </c>
      <c r="H411" s="2">
        <f t="shared" si="13"/>
        <v>0.25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159715.07</v>
      </c>
      <c r="D413" s="1">
        <f>'PR-RAS'!E418</f>
        <v>178748.52</v>
      </c>
      <c r="E413" s="1">
        <v>0</v>
      </c>
      <c r="F413" s="1">
        <v>0</v>
      </c>
      <c r="G413" s="2">
        <f t="shared" si="12"/>
        <v>213091.38931999999</v>
      </c>
      <c r="H413" s="2">
        <f t="shared" si="13"/>
        <v>0.5500000000174623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403344.73</v>
      </c>
      <c r="D415" s="1">
        <f>'PR-RAS'!E420</f>
        <v>579888.61</v>
      </c>
      <c r="E415" s="1">
        <v>0</v>
      </c>
      <c r="F415" s="1">
        <v>0</v>
      </c>
      <c r="G415" s="2">
        <f t="shared" si="12"/>
        <v>647132.48729999992</v>
      </c>
      <c r="H415" s="2">
        <f t="shared" si="13"/>
        <v>0.66000000003259629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194945.26000000004</v>
      </c>
      <c r="D417" s="1">
        <f>'PR-RAS'!E422</f>
        <v>240323.19000000003</v>
      </c>
      <c r="E417" s="1">
        <v>0</v>
      </c>
      <c r="F417" s="1">
        <v>0</v>
      </c>
      <c r="G417" s="2">
        <f t="shared" si="12"/>
        <v>281046.12224000006</v>
      </c>
      <c r="H417" s="2">
        <f t="shared" si="13"/>
        <v>0.45000000006984919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317653.21000000002</v>
      </c>
      <c r="D418" s="1">
        <f>'PR-RAS'!E423</f>
        <v>317280.05999999994</v>
      </c>
      <c r="E418" s="1">
        <v>0</v>
      </c>
      <c r="F418" s="1">
        <v>0</v>
      </c>
      <c r="G418" s="2">
        <f t="shared" si="12"/>
        <v>397072.95860999991</v>
      </c>
      <c r="H418" s="2">
        <f t="shared" si="13"/>
        <v>0.26999999996041879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122707.94999999998</v>
      </c>
      <c r="D420" s="1">
        <f>'PR-RAS'!E425</f>
        <v>76956.869999999908</v>
      </c>
      <c r="E420" s="1">
        <v>0</v>
      </c>
      <c r="F420" s="1">
        <v>0</v>
      </c>
      <c r="G420" s="2">
        <f t="shared" si="12"/>
        <v>115904.48810999992</v>
      </c>
      <c r="H420" s="2">
        <f t="shared" si="13"/>
        <v>0.1800000001094304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249665.43999999997</v>
      </c>
      <c r="D422" s="1">
        <f>'PR-RAS'!E427</f>
        <v>339706.14</v>
      </c>
      <c r="E422" s="1">
        <v>0</v>
      </c>
      <c r="F422" s="1">
        <v>0</v>
      </c>
      <c r="G422" s="2">
        <f t="shared" si="12"/>
        <v>391141.72011999995</v>
      </c>
      <c r="H422" s="2">
        <f t="shared" si="13"/>
        <v>0.57999999998719431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24857.39</v>
      </c>
      <c r="D529" s="1">
        <f>'PR-RAS'!E535</f>
        <v>20014.59</v>
      </c>
      <c r="E529" s="1">
        <v>0</v>
      </c>
      <c r="F529" s="1">
        <v>0</v>
      </c>
      <c r="G529" s="2">
        <f t="shared" ref="G529:G836" si="14">(B529/1000)*(C529*1+D529*2)</f>
        <v>34260.108960000005</v>
      </c>
      <c r="H529" s="2">
        <f t="shared" ref="H529:H836" si="15">ABS(C529-ROUND(C529,0))+ABS(D529-ROUND(D529,0))</f>
        <v>0.7999999999992724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24857.39</v>
      </c>
      <c r="D591" s="1">
        <f>'PR-RAS'!E597</f>
        <v>20014.59</v>
      </c>
      <c r="E591" s="1">
        <v>0</v>
      </c>
      <c r="F591" s="1">
        <v>0</v>
      </c>
      <c r="G591" s="2">
        <f t="shared" si="14"/>
        <v>38283.076300000001</v>
      </c>
      <c r="H591" s="2">
        <f t="shared" si="15"/>
        <v>0.7999999999992724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13565.34</v>
      </c>
      <c r="E597" s="1">
        <v>0</v>
      </c>
      <c r="F597" s="1">
        <v>0</v>
      </c>
      <c r="G597" s="2">
        <f t="shared" si="14"/>
        <v>16169.885279999999</v>
      </c>
      <c r="H597" s="2">
        <f t="shared" si="15"/>
        <v>0.34000000000014552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13565.34</v>
      </c>
      <c r="E598" s="1">
        <v>0</v>
      </c>
      <c r="F598" s="1">
        <v>0</v>
      </c>
      <c r="G598" s="2">
        <f t="shared" si="14"/>
        <v>16197.015959999999</v>
      </c>
      <c r="H598" s="2">
        <f t="shared" si="15"/>
        <v>0.34000000000014552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7781.11</v>
      </c>
      <c r="D603" s="1">
        <f>'PR-RAS'!E609</f>
        <v>6449.25</v>
      </c>
      <c r="E603" s="1">
        <v>0</v>
      </c>
      <c r="F603" s="1">
        <v>0</v>
      </c>
      <c r="G603" s="2">
        <f t="shared" si="14"/>
        <v>12449.12522</v>
      </c>
      <c r="H603" s="2">
        <f t="shared" si="15"/>
        <v>0.35999999999967258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7781.11</v>
      </c>
      <c r="D604" s="1">
        <f>'PR-RAS'!E610</f>
        <v>6449.25</v>
      </c>
      <c r="E604" s="1">
        <v>0</v>
      </c>
      <c r="F604" s="1">
        <v>0</v>
      </c>
      <c r="G604" s="2">
        <f t="shared" si="14"/>
        <v>12469.804829999999</v>
      </c>
      <c r="H604" s="2">
        <f t="shared" si="15"/>
        <v>0.35999999999967258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17076.28</v>
      </c>
      <c r="D615" s="1">
        <f>'PR-RAS'!E621</f>
        <v>0</v>
      </c>
      <c r="E615" s="1">
        <v>0</v>
      </c>
      <c r="F615" s="1">
        <v>0</v>
      </c>
      <c r="G615" s="2">
        <f t="shared" si="14"/>
        <v>10484.83592</v>
      </c>
      <c r="H615" s="2">
        <f t="shared" si="15"/>
        <v>0.27999999999883585</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17076.28</v>
      </c>
      <c r="D616" s="1">
        <f>'PR-RAS'!E622</f>
        <v>0</v>
      </c>
      <c r="E616" s="1">
        <v>0</v>
      </c>
      <c r="F616" s="1">
        <v>0</v>
      </c>
      <c r="G616" s="2">
        <f t="shared" si="14"/>
        <v>10501.912199999999</v>
      </c>
      <c r="H616" s="2">
        <f t="shared" si="15"/>
        <v>0.27999999999883585</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24857.39</v>
      </c>
      <c r="D634" s="1">
        <f>'PR-RAS'!E640</f>
        <v>20014.59</v>
      </c>
      <c r="E634" s="1">
        <v>0</v>
      </c>
      <c r="F634" s="1">
        <v>0</v>
      </c>
      <c r="G634" s="2">
        <f t="shared" si="14"/>
        <v>41073.198810000002</v>
      </c>
      <c r="H634" s="2">
        <f t="shared" si="15"/>
        <v>0.7999999999992724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247435.13</v>
      </c>
      <c r="D635" s="1">
        <f>'PR-RAS'!E641</f>
        <v>199983.45</v>
      </c>
      <c r="E635" s="1">
        <v>0</v>
      </c>
      <c r="F635" s="1">
        <v>0</v>
      </c>
      <c r="G635" s="2">
        <f t="shared" si="14"/>
        <v>410452.88702000002</v>
      </c>
      <c r="H635" s="2">
        <f t="shared" si="15"/>
        <v>0.58000000001629815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194945.26000000004</v>
      </c>
      <c r="D637" s="1">
        <f>'PR-RAS'!E643</f>
        <v>240323.19000000003</v>
      </c>
      <c r="E637" s="1">
        <v>0</v>
      </c>
      <c r="F637" s="1">
        <v>0</v>
      </c>
      <c r="G637" s="2">
        <f t="shared" si="14"/>
        <v>429676.28304000007</v>
      </c>
      <c r="H637" s="2">
        <f t="shared" si="15"/>
        <v>0.45000000006984919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342510.60000000003</v>
      </c>
      <c r="D638" s="1">
        <f>'PR-RAS'!E644</f>
        <v>337294.64999999997</v>
      </c>
      <c r="E638" s="1">
        <v>0</v>
      </c>
      <c r="F638" s="1">
        <v>0</v>
      </c>
      <c r="G638" s="2">
        <f t="shared" si="14"/>
        <v>647892.6362999999</v>
      </c>
      <c r="H638" s="2">
        <f t="shared" si="15"/>
        <v>0.75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147565.34</v>
      </c>
      <c r="D640" s="1">
        <f>'PR-RAS'!E646</f>
        <v>96971.459999999934</v>
      </c>
      <c r="E640" s="1">
        <v>0</v>
      </c>
      <c r="F640" s="1">
        <v>0</v>
      </c>
      <c r="G640" s="2">
        <f t="shared" si="14"/>
        <v>218223.77813999992</v>
      </c>
      <c r="H640" s="2">
        <f t="shared" si="15"/>
        <v>0.79999999993015081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2230.3099999999686</v>
      </c>
      <c r="D642" s="1">
        <f>'PR-RAS'!E648</f>
        <v>139722.69</v>
      </c>
      <c r="E642" s="1">
        <v>0</v>
      </c>
      <c r="F642" s="1">
        <v>0</v>
      </c>
      <c r="G642" s="2">
        <f t="shared" si="14"/>
        <v>180554.11728999997</v>
      </c>
      <c r="H642" s="2">
        <f t="shared" si="15"/>
        <v>0.61999999996623956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149795.64999999997</v>
      </c>
      <c r="D644" s="1">
        <f>'PR-RAS'!E650</f>
        <v>236694.14999999994</v>
      </c>
      <c r="E644" s="1">
        <v>0</v>
      </c>
      <c r="F644" s="1">
        <v>0</v>
      </c>
      <c r="G644" s="2">
        <f t="shared" si="14"/>
        <v>400707.27984999993</v>
      </c>
      <c r="H644" s="2">
        <f t="shared" si="15"/>
        <v>0.49999999997089617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37813.35</v>
      </c>
      <c r="D646" s="1">
        <f>'PR-RAS'!E653</f>
        <v>193287.03</v>
      </c>
      <c r="E646" s="1">
        <v>0</v>
      </c>
      <c r="F646" s="1">
        <v>0</v>
      </c>
      <c r="G646" s="2">
        <f t="shared" si="14"/>
        <v>273729.87945000001</v>
      </c>
      <c r="H646" s="2">
        <f t="shared" si="15"/>
        <v>0.37999999999738066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482513.57</v>
      </c>
      <c r="D647" s="1">
        <f>'PR-RAS'!E654</f>
        <v>337086.74</v>
      </c>
      <c r="E647" s="1">
        <v>0</v>
      </c>
      <c r="F647" s="1">
        <v>0</v>
      </c>
      <c r="G647" s="2">
        <f t="shared" si="14"/>
        <v>747219.8343000001</v>
      </c>
      <c r="H647" s="2">
        <f t="shared" si="15"/>
        <v>0.69000000000232831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444700.22</v>
      </c>
      <c r="D648" s="1">
        <f>'PR-RAS'!E655</f>
        <v>525923.46</v>
      </c>
      <c r="E648" s="1">
        <v>0</v>
      </c>
      <c r="F648" s="1">
        <v>0</v>
      </c>
      <c r="G648" s="2">
        <f t="shared" si="14"/>
        <v>968265.99957999995</v>
      </c>
      <c r="H648" s="2">
        <f t="shared" si="15"/>
        <v>0.67999999993480742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75626.700000000012</v>
      </c>
      <c r="D649" s="1">
        <f>'PR-RAS'!E656</f>
        <v>4450.3100000000559</v>
      </c>
      <c r="E649" s="1">
        <v>0</v>
      </c>
      <c r="F649" s="1">
        <v>0</v>
      </c>
      <c r="G649" s="2">
        <f t="shared" si="14"/>
        <v>54773.70336000008</v>
      </c>
      <c r="H649" s="2">
        <f t="shared" si="15"/>
        <v>0.61000000004423782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8</v>
      </c>
      <c r="E650" s="1">
        <v>0</v>
      </c>
      <c r="F650" s="1">
        <v>0</v>
      </c>
      <c r="G650" s="2">
        <f t="shared" si="14"/>
        <v>14.927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7</v>
      </c>
      <c r="E652" s="1">
        <v>0</v>
      </c>
      <c r="F652" s="1">
        <v>0</v>
      </c>
      <c r="G652" s="2">
        <f t="shared" si="14"/>
        <v>13.671000000000001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159.28</v>
      </c>
      <c r="D655" s="1">
        <f>'PR-RAS'!E662</f>
        <v>278.74</v>
      </c>
      <c r="E655" s="1">
        <v>0</v>
      </c>
      <c r="F655" s="1">
        <v>0</v>
      </c>
      <c r="G655" s="2">
        <f t="shared" si="14"/>
        <v>468.76104000000004</v>
      </c>
      <c r="H655" s="2">
        <f t="shared" si="15"/>
        <v>0.53999999999999204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1136.47</v>
      </c>
      <c r="E657" s="1">
        <v>0</v>
      </c>
      <c r="F657" s="1">
        <v>0</v>
      </c>
      <c r="G657" s="2">
        <f t="shared" si="16"/>
        <v>1491.0486400000002</v>
      </c>
      <c r="H657" s="2">
        <f t="shared" si="17"/>
        <v>0.47000000000002728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82583.520000000004</v>
      </c>
      <c r="D662" s="1">
        <f>'PR-RAS'!E669</f>
        <v>84902.49</v>
      </c>
      <c r="E662" s="1">
        <v>0</v>
      </c>
      <c r="F662" s="1">
        <v>0</v>
      </c>
      <c r="G662" s="2">
        <f t="shared" si="14"/>
        <v>166828.7985</v>
      </c>
      <c r="H662" s="2">
        <f t="shared" si="15"/>
        <v>0.97000000000116415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64386.47</v>
      </c>
      <c r="E666" s="1">
        <v>0</v>
      </c>
      <c r="F666" s="1">
        <v>0</v>
      </c>
      <c r="G666" s="2">
        <f t="shared" si="14"/>
        <v>85634.005100000009</v>
      </c>
      <c r="H666" s="2">
        <f t="shared" si="15"/>
        <v>0.47000000000116415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20000</v>
      </c>
      <c r="E667" s="1">
        <v>0</v>
      </c>
      <c r="F667" s="1">
        <v>0</v>
      </c>
      <c r="G667" s="2">
        <f t="shared" si="14"/>
        <v>26640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133.82</v>
      </c>
      <c r="E715" s="1">
        <v>0</v>
      </c>
      <c r="F715" s="1">
        <v>0</v>
      </c>
      <c r="G715" s="2">
        <f t="shared" ref="G715:G716" si="22">(B715/1000)*(C715*1+D715*2)</f>
        <v>191.09495999999999</v>
      </c>
      <c r="H715" s="2">
        <f t="shared" ref="H715:H716" si="23">ABS(C715-ROUND(C715,0))+ABS(D715-ROUND(D715,0))</f>
        <v>0.18000000000000682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3236.82</v>
      </c>
      <c r="D717" s="1">
        <f>'PR-RAS'!E724</f>
        <v>1708.53</v>
      </c>
      <c r="E717" s="1">
        <v>0</v>
      </c>
      <c r="F717" s="1">
        <v>0</v>
      </c>
      <c r="G717" s="2">
        <f t="shared" si="14"/>
        <v>4764.1780799999997</v>
      </c>
      <c r="H717" s="2">
        <f t="shared" si="15"/>
        <v>0.64999999999986358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966.96</v>
      </c>
      <c r="E726" s="1">
        <v>0</v>
      </c>
      <c r="F726" s="1">
        <v>0</v>
      </c>
      <c r="G726" s="2">
        <f t="shared" si="14"/>
        <v>1402.0920000000001</v>
      </c>
      <c r="H726" s="2">
        <f t="shared" si="15"/>
        <v>3.999999999996362E-2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4599.47</v>
      </c>
      <c r="D727" s="1">
        <f>'PR-RAS'!E734</f>
        <v>2020.95</v>
      </c>
      <c r="E727" s="1">
        <v>0</v>
      </c>
      <c r="F727" s="1">
        <v>0</v>
      </c>
      <c r="G727" s="2">
        <f t="shared" si="14"/>
        <v>6273.6346200000007</v>
      </c>
      <c r="H727" s="2">
        <f t="shared" si="15"/>
        <v>0.52000000000020918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6927.03</v>
      </c>
      <c r="E731" s="1">
        <v>0</v>
      </c>
      <c r="F731" s="1">
        <v>0</v>
      </c>
      <c r="G731" s="2">
        <f t="shared" si="14"/>
        <v>10113.4638</v>
      </c>
      <c r="H731" s="2">
        <f t="shared" si="15"/>
        <v>2.9999999999745341E-2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94.46</v>
      </c>
      <c r="D750" s="1">
        <f>'PR-RAS'!E757</f>
        <v>71.069999999999993</v>
      </c>
      <c r="E750" s="1">
        <v>0</v>
      </c>
      <c r="F750" s="1">
        <v>0</v>
      </c>
      <c r="G750" s="2">
        <f t="shared" si="14"/>
        <v>177.21339999999998</v>
      </c>
      <c r="H750" s="2">
        <f t="shared" si="15"/>
        <v>0.52999999999998693</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1439.66</v>
      </c>
      <c r="D753" s="1">
        <f>'PR-RAS'!E760</f>
        <v>1036.2</v>
      </c>
      <c r="E753" s="1">
        <v>0</v>
      </c>
      <c r="F753" s="1">
        <v>0</v>
      </c>
      <c r="G753" s="2">
        <f t="shared" si="14"/>
        <v>2641.0691200000001</v>
      </c>
      <c r="H753" s="2">
        <f t="shared" si="15"/>
        <v>0.53999999999996362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712.5</v>
      </c>
      <c r="D773" s="1">
        <f>'PR-RAS'!E780</f>
        <v>200</v>
      </c>
      <c r="E773" s="1">
        <v>0</v>
      </c>
      <c r="F773" s="1">
        <v>0</v>
      </c>
      <c r="G773" s="2">
        <f t="shared" si="14"/>
        <v>858.85</v>
      </c>
      <c r="H773" s="2">
        <f t="shared" si="15"/>
        <v>0.5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970.81</v>
      </c>
      <c r="D836" s="1">
        <f>'PR-RAS'!E843</f>
        <v>2030</v>
      </c>
      <c r="E836" s="1">
        <v>0</v>
      </c>
      <c r="F836" s="1">
        <v>0</v>
      </c>
      <c r="G836" s="2">
        <f t="shared" si="14"/>
        <v>4200.726349999999</v>
      </c>
      <c r="H836" s="2">
        <f t="shared" si="15"/>
        <v>0.19000000000005457</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3250</v>
      </c>
      <c r="D839" s="1">
        <f>'PR-RAS'!E846</f>
        <v>7200</v>
      </c>
      <c r="E839" s="1">
        <v>0</v>
      </c>
      <c r="F839" s="1">
        <v>0</v>
      </c>
      <c r="G839" s="2">
        <f t="shared" si="34"/>
        <v>14790.699999999999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2928.2</v>
      </c>
      <c r="D844" s="1">
        <f>'PR-RAS'!E851</f>
        <v>1426.61</v>
      </c>
      <c r="E844" s="1">
        <v>0</v>
      </c>
      <c r="F844" s="1">
        <v>0</v>
      </c>
      <c r="G844" s="2">
        <f t="shared" si="34"/>
        <v>4873.7370599999995</v>
      </c>
      <c r="H844" s="2">
        <f t="shared" si="35"/>
        <v>0.58999999999991815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1762.5</v>
      </c>
      <c r="E848" s="1">
        <v>0</v>
      </c>
      <c r="F848" s="1">
        <v>0</v>
      </c>
      <c r="G848" s="2">
        <f t="shared" si="34"/>
        <v>2985.6749999999997</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13565.3</v>
      </c>
      <c r="E967" s="1">
        <v>0</v>
      </c>
      <c r="F967" s="1">
        <v>0</v>
      </c>
      <c r="G967" s="2">
        <f t="shared" si="34"/>
        <v>26208.159599999999</v>
      </c>
      <c r="H967" s="2">
        <f t="shared" si="35"/>
        <v>0.2999999999992724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7781.11</v>
      </c>
      <c r="D974" s="1">
        <f>'PR-RAS'!E981</f>
        <v>6449.25</v>
      </c>
      <c r="E974" s="1">
        <v>0</v>
      </c>
      <c r="F974" s="1">
        <v>0</v>
      </c>
      <c r="G974" s="2">
        <f t="shared" si="34"/>
        <v>20121.26053</v>
      </c>
      <c r="H974" s="2">
        <f t="shared" si="35"/>
        <v>0.35999999999967258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17076.28</v>
      </c>
      <c r="D988" s="1">
        <f>'PR-RAS'!E995</f>
        <v>0</v>
      </c>
      <c r="E988" s="1">
        <v>0</v>
      </c>
      <c r="F988" s="1">
        <v>0</v>
      </c>
      <c r="G988" s="2">
        <f t="shared" si="34"/>
        <v>16854.288359999999</v>
      </c>
      <c r="H988" s="2">
        <f t="shared" si="35"/>
        <v>0.27999999999883585</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533073.43999999994</v>
      </c>
      <c r="D1582" s="6"/>
      <c r="E1582" s="6">
        <v>0</v>
      </c>
      <c r="F1582" s="6">
        <v>0</v>
      </c>
      <c r="G1582" s="7">
        <f t="shared" ref="G1582:G1686" si="70">B1582/1000*C1582</f>
        <v>533.07344000000001</v>
      </c>
      <c r="H1582" s="7">
        <f t="shared" ref="H1582:H1686" si="71">ABS(C1582-ROUND(C1582,0))</f>
        <v>0.43999999994412065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450870.57999999996</v>
      </c>
      <c r="D1583" s="1">
        <v>0</v>
      </c>
      <c r="E1583" s="1">
        <v>0</v>
      </c>
      <c r="F1583" s="1">
        <v>0</v>
      </c>
      <c r="G1583" s="2">
        <f t="shared" si="70"/>
        <v>901.74115999999992</v>
      </c>
      <c r="H1583" s="2">
        <f t="shared" si="71"/>
        <v>0.42000000004190952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199058.06</v>
      </c>
      <c r="D1585" s="1">
        <v>0</v>
      </c>
      <c r="E1585" s="1">
        <v>0</v>
      </c>
      <c r="F1585" s="1">
        <v>0</v>
      </c>
      <c r="G1585" s="2">
        <f t="shared" si="70"/>
        <v>796.23224000000005</v>
      </c>
      <c r="H1585" s="2">
        <f t="shared" si="71"/>
        <v>5.9999999997671694E-2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65483.55</v>
      </c>
      <c r="D1586" s="1">
        <v>0</v>
      </c>
      <c r="E1586" s="1">
        <v>0</v>
      </c>
      <c r="F1586" s="1">
        <v>0</v>
      </c>
      <c r="G1586" s="2">
        <f t="shared" si="70"/>
        <v>327.41775000000001</v>
      </c>
      <c r="H1586" s="2">
        <f t="shared" si="71"/>
        <v>0.44999999999708962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63142.1</v>
      </c>
      <c r="D1587" s="1">
        <v>0</v>
      </c>
      <c r="E1587" s="1">
        <v>0</v>
      </c>
      <c r="F1587" s="1">
        <v>0</v>
      </c>
      <c r="G1587" s="2">
        <f t="shared" si="70"/>
        <v>378.8526</v>
      </c>
      <c r="H1587" s="2">
        <f t="shared" si="71"/>
        <v>9.9999999998544808E-2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2499.31</v>
      </c>
      <c r="D1588" s="1">
        <v>0</v>
      </c>
      <c r="E1588" s="1">
        <v>0</v>
      </c>
      <c r="F1588" s="1">
        <v>0</v>
      </c>
      <c r="G1588" s="2">
        <f t="shared" si="70"/>
        <v>17.495170000000002</v>
      </c>
      <c r="H1588" s="2">
        <f t="shared" si="71"/>
        <v>0.30999999999994543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200</v>
      </c>
      <c r="D1590" s="1">
        <v>0</v>
      </c>
      <c r="E1590" s="1">
        <v>0</v>
      </c>
      <c r="F1590" s="1">
        <v>0</v>
      </c>
      <c r="G1590" s="2">
        <f>B1590/1000*C1590</f>
        <v>1.7999999999999998</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12419.11</v>
      </c>
      <c r="D1591" s="1">
        <v>0</v>
      </c>
      <c r="E1591" s="1">
        <v>0</v>
      </c>
      <c r="F1591" s="1">
        <v>0</v>
      </c>
      <c r="G1591" s="2">
        <f t="shared" si="70"/>
        <v>124.19110000000001</v>
      </c>
      <c r="H1591" s="2">
        <f t="shared" si="71"/>
        <v>0.11000000000058208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1152.6300000000001</v>
      </c>
      <c r="D1592" s="1">
        <v>0</v>
      </c>
      <c r="E1592" s="1">
        <v>0</v>
      </c>
      <c r="F1592" s="1">
        <v>0</v>
      </c>
      <c r="G1592" s="2">
        <f t="shared" si="70"/>
        <v>12.678930000000001</v>
      </c>
      <c r="H1592" s="2">
        <f t="shared" si="71"/>
        <v>0.36999999999989086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54161.36</v>
      </c>
      <c r="D1593" s="1">
        <v>0</v>
      </c>
      <c r="E1593" s="1">
        <v>0</v>
      </c>
      <c r="F1593" s="1">
        <v>0</v>
      </c>
      <c r="G1593" s="2">
        <f t="shared" si="70"/>
        <v>649.93632000000002</v>
      </c>
      <c r="H1593" s="2">
        <f t="shared" si="71"/>
        <v>0.36000000000058208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178748.52</v>
      </c>
      <c r="D1594" s="1">
        <v>0</v>
      </c>
      <c r="E1594" s="1">
        <v>0</v>
      </c>
      <c r="F1594" s="1">
        <v>0</v>
      </c>
      <c r="G1594" s="2">
        <f t="shared" si="70"/>
        <v>2323.7307599999999</v>
      </c>
      <c r="H1594" s="2">
        <f t="shared" si="71"/>
        <v>0.48000000001047738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70000</v>
      </c>
      <c r="D1595" s="1">
        <v>0</v>
      </c>
      <c r="E1595" s="1">
        <v>0</v>
      </c>
      <c r="F1595" s="1">
        <v>0</v>
      </c>
      <c r="G1595" s="2">
        <f t="shared" si="70"/>
        <v>980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70000</v>
      </c>
      <c r="D1599" s="1">
        <v>0</v>
      </c>
      <c r="E1599" s="1">
        <v>0</v>
      </c>
      <c r="F1599" s="1">
        <v>0</v>
      </c>
      <c r="G1599" s="2">
        <f t="shared" si="70"/>
        <v>1260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3064</v>
      </c>
      <c r="D1601" s="1">
        <v>0</v>
      </c>
      <c r="E1601" s="1">
        <v>0</v>
      </c>
      <c r="F1601" s="1">
        <v>0</v>
      </c>
      <c r="G1601" s="2">
        <f>B1601/1000*C1601</f>
        <v>61.28</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561124.55999999994</v>
      </c>
      <c r="D1602" s="1">
        <v>0</v>
      </c>
      <c r="E1602" s="1">
        <v>0</v>
      </c>
      <c r="F1602" s="1">
        <v>0</v>
      </c>
      <c r="G1602" s="2">
        <f t="shared" si="70"/>
        <v>11783.615759999999</v>
      </c>
      <c r="H1602" s="2">
        <f t="shared" si="71"/>
        <v>0.44000000006053597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202107.04</v>
      </c>
      <c r="D1604" s="1">
        <v>0</v>
      </c>
      <c r="E1604" s="1">
        <v>0</v>
      </c>
      <c r="F1604" s="1">
        <v>0</v>
      </c>
      <c r="G1604" s="2">
        <f t="shared" si="70"/>
        <v>4648.4619199999997</v>
      </c>
      <c r="H1604" s="2">
        <f t="shared" si="71"/>
        <v>4.0000000008149073E-2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64986.400000000001</v>
      </c>
      <c r="D1605" s="1">
        <v>0</v>
      </c>
      <c r="E1605" s="1">
        <v>0</v>
      </c>
      <c r="F1605" s="1">
        <v>0</v>
      </c>
      <c r="G1605" s="2">
        <f t="shared" si="70"/>
        <v>1559.6736000000001</v>
      </c>
      <c r="H1605" s="2">
        <f t="shared" si="71"/>
        <v>0.40000000000145519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79256.94</v>
      </c>
      <c r="D1606" s="1">
        <v>0</v>
      </c>
      <c r="E1606" s="1">
        <v>0</v>
      </c>
      <c r="F1606" s="1">
        <v>0</v>
      </c>
      <c r="G1606" s="2">
        <f t="shared" si="70"/>
        <v>1981.4235000000001</v>
      </c>
      <c r="H1606" s="2">
        <f t="shared" si="71"/>
        <v>5.9999999997671694E-2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2736.77</v>
      </c>
      <c r="D1607" s="1">
        <v>0</v>
      </c>
      <c r="E1607" s="1">
        <v>0</v>
      </c>
      <c r="F1607" s="1">
        <v>0</v>
      </c>
      <c r="G1607" s="2">
        <f t="shared" si="70"/>
        <v>71.156019999999998</v>
      </c>
      <c r="H1607" s="2">
        <f t="shared" si="71"/>
        <v>0.23000000000001819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200</v>
      </c>
      <c r="D1609" s="1">
        <v>0</v>
      </c>
      <c r="E1609" s="1">
        <v>0</v>
      </c>
      <c r="F1609" s="1">
        <v>0</v>
      </c>
      <c r="G1609" s="2">
        <f>B1609/1000*C1609</f>
        <v>5.6000000000000005</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13677.89</v>
      </c>
      <c r="D1610" s="1">
        <v>0</v>
      </c>
      <c r="E1610" s="1">
        <v>0</v>
      </c>
      <c r="F1610" s="1">
        <v>0</v>
      </c>
      <c r="G1610" s="2">
        <f t="shared" si="70"/>
        <v>396.65881000000002</v>
      </c>
      <c r="H1610" s="2">
        <f t="shared" si="71"/>
        <v>0.11000000000058208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1299.3900000000001</v>
      </c>
      <c r="D1611" s="1">
        <v>0</v>
      </c>
      <c r="E1611" s="1">
        <v>0</v>
      </c>
      <c r="F1611" s="1">
        <v>0</v>
      </c>
      <c r="G1611" s="2">
        <f t="shared" si="70"/>
        <v>38.981700000000004</v>
      </c>
      <c r="H1611" s="2">
        <f t="shared" si="71"/>
        <v>0.39000000000010004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39949.65</v>
      </c>
      <c r="D1612" s="1">
        <v>0</v>
      </c>
      <c r="E1612" s="1">
        <v>0</v>
      </c>
      <c r="F1612" s="1">
        <v>0</v>
      </c>
      <c r="G1612" s="2">
        <f t="shared" si="70"/>
        <v>1238.4391499999999</v>
      </c>
      <c r="H1612" s="2">
        <f t="shared" si="71"/>
        <v>0.34999999999854481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335946.93</v>
      </c>
      <c r="D1613" s="1">
        <v>0</v>
      </c>
      <c r="E1613" s="1">
        <v>0</v>
      </c>
      <c r="F1613" s="1">
        <v>0</v>
      </c>
      <c r="G1613" s="2">
        <f t="shared" si="70"/>
        <v>10750.30176</v>
      </c>
      <c r="H1613" s="2">
        <f t="shared" si="71"/>
        <v>7.0000000006984919E-2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20014.59</v>
      </c>
      <c r="D1614" s="1">
        <v>0</v>
      </c>
      <c r="E1614" s="1">
        <v>0</v>
      </c>
      <c r="F1614" s="1">
        <v>0</v>
      </c>
      <c r="G1614" s="2">
        <f t="shared" si="70"/>
        <v>660.48147000000006</v>
      </c>
      <c r="H1614" s="2">
        <f t="shared" si="71"/>
        <v>0.40999999999985448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20014.59</v>
      </c>
      <c r="D1618" s="1">
        <v>0</v>
      </c>
      <c r="E1618" s="1">
        <v>0</v>
      </c>
      <c r="F1618" s="1">
        <v>0</v>
      </c>
      <c r="G1618" s="2">
        <f t="shared" si="70"/>
        <v>740.53982999999994</v>
      </c>
      <c r="H1618" s="2">
        <f t="shared" si="71"/>
        <v>0.40999999999985448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3056</v>
      </c>
      <c r="D1620" s="1">
        <v>0</v>
      </c>
      <c r="E1620" s="1">
        <v>0</v>
      </c>
      <c r="F1620" s="1">
        <v>0</v>
      </c>
      <c r="G1620" s="2">
        <f>B1620/1000*C1620</f>
        <v>119.184</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422819.45999999996</v>
      </c>
      <c r="D1621" s="1">
        <v>0</v>
      </c>
      <c r="E1621" s="1">
        <v>0</v>
      </c>
      <c r="F1621" s="1">
        <v>0</v>
      </c>
      <c r="G1621" s="2">
        <f t="shared" si="70"/>
        <v>16912.778399999999</v>
      </c>
      <c r="H1621" s="2">
        <f t="shared" si="71"/>
        <v>0.4599999999627471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142311.54999999999</v>
      </c>
      <c r="D1622" s="1">
        <v>0</v>
      </c>
      <c r="E1622" s="1">
        <v>0</v>
      </c>
      <c r="F1622" s="1">
        <v>0</v>
      </c>
      <c r="G1622" s="2">
        <f t="shared" si="70"/>
        <v>5834.7735499999999</v>
      </c>
      <c r="H1622" s="2">
        <f t="shared" si="71"/>
        <v>0.45000000001164153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62867.179999999993</v>
      </c>
      <c r="D1628" s="1">
        <v>0</v>
      </c>
      <c r="E1628" s="1">
        <v>0</v>
      </c>
      <c r="F1628" s="1">
        <v>0</v>
      </c>
      <c r="G1628" s="2">
        <f t="shared" si="70"/>
        <v>2954.7574599999998</v>
      </c>
      <c r="H1628" s="2">
        <f t="shared" si="71"/>
        <v>0.17999999999301508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51222.36</v>
      </c>
      <c r="D1634" s="1">
        <v>0</v>
      </c>
      <c r="E1634" s="1">
        <v>0</v>
      </c>
      <c r="F1634" s="1">
        <v>0</v>
      </c>
      <c r="G1634" s="2">
        <f t="shared" si="70"/>
        <v>2714.7850800000001</v>
      </c>
      <c r="H1634" s="2">
        <f t="shared" si="71"/>
        <v>0.36000000000058208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4489.5200000000004</v>
      </c>
      <c r="D1635" s="1">
        <v>0</v>
      </c>
      <c r="E1635" s="1">
        <v>0</v>
      </c>
      <c r="F1635" s="1">
        <v>0</v>
      </c>
      <c r="G1635" s="2">
        <f t="shared" si="70"/>
        <v>242.43408000000002</v>
      </c>
      <c r="H1635" s="2">
        <f t="shared" si="71"/>
        <v>0.47999999999956344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2917.71</v>
      </c>
      <c r="D1636" s="1">
        <v>0</v>
      </c>
      <c r="E1636" s="1">
        <v>0</v>
      </c>
      <c r="F1636" s="1">
        <v>0</v>
      </c>
      <c r="G1636" s="2">
        <f t="shared" si="70"/>
        <v>160.47405000000001</v>
      </c>
      <c r="H1636" s="2">
        <f t="shared" si="71"/>
        <v>0.28999999999996362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6350.24</v>
      </c>
      <c r="D1637" s="1">
        <v>0</v>
      </c>
      <c r="E1637" s="1">
        <v>0</v>
      </c>
      <c r="F1637" s="1">
        <v>0</v>
      </c>
      <c r="G1637" s="2">
        <f t="shared" si="70"/>
        <v>355.61343999999997</v>
      </c>
      <c r="H1637" s="2">
        <f t="shared" si="71"/>
        <v>0.23999999999978172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37464.89</v>
      </c>
      <c r="D1638" s="1">
        <v>0</v>
      </c>
      <c r="E1638" s="1">
        <v>0</v>
      </c>
      <c r="F1638" s="1">
        <v>0</v>
      </c>
      <c r="G1638" s="2">
        <f t="shared" si="70"/>
        <v>2135.4987300000003</v>
      </c>
      <c r="H1638" s="2">
        <f t="shared" si="71"/>
        <v>0.11000000000058208</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11068.23</v>
      </c>
      <c r="D1639" s="1">
        <v>0</v>
      </c>
      <c r="E1639" s="1">
        <v>0</v>
      </c>
      <c r="F1639" s="1">
        <v>0</v>
      </c>
      <c r="G1639" s="2">
        <f t="shared" si="70"/>
        <v>641.95734000000004</v>
      </c>
      <c r="H1639" s="2">
        <f t="shared" si="71"/>
        <v>0.22999999999956344</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7.46</v>
      </c>
      <c r="D1642" s="1">
        <v>0</v>
      </c>
      <c r="E1642" s="1">
        <v>0</v>
      </c>
      <c r="F1642" s="1">
        <v>0</v>
      </c>
      <c r="G1642" s="2">
        <f t="shared" si="70"/>
        <v>0.45505999999999996</v>
      </c>
      <c r="H1642" s="2">
        <f t="shared" si="71"/>
        <v>0.45999999999999996</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11060.77</v>
      </c>
      <c r="D1643" s="1">
        <v>0</v>
      </c>
      <c r="E1643" s="1">
        <v>0</v>
      </c>
      <c r="F1643" s="1">
        <v>0</v>
      </c>
      <c r="G1643" s="2">
        <f t="shared" si="70"/>
        <v>685.76774</v>
      </c>
      <c r="H1643" s="2">
        <f t="shared" si="71"/>
        <v>0.22999999999956344</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428.59000000000003</v>
      </c>
      <c r="D1654" s="1">
        <v>0</v>
      </c>
      <c r="E1654" s="1">
        <v>0</v>
      </c>
      <c r="F1654" s="1">
        <v>0</v>
      </c>
      <c r="G1654" s="2">
        <f t="shared" si="70"/>
        <v>31.28707</v>
      </c>
      <c r="H1654" s="2">
        <f t="shared" si="71"/>
        <v>0.40999999999996817</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302.5</v>
      </c>
      <c r="D1655" s="1">
        <v>0</v>
      </c>
      <c r="E1655" s="1">
        <v>0</v>
      </c>
      <c r="F1655" s="1">
        <v>0</v>
      </c>
      <c r="G1655" s="2">
        <f t="shared" si="70"/>
        <v>22.384999999999998</v>
      </c>
      <c r="H1655" s="2">
        <f t="shared" si="71"/>
        <v>0.5</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126.09</v>
      </c>
      <c r="D1656" s="1">
        <v>0</v>
      </c>
      <c r="E1656" s="1">
        <v>0</v>
      </c>
      <c r="F1656" s="1">
        <v>0</v>
      </c>
      <c r="G1656" s="2">
        <f t="shared" si="70"/>
        <v>9.4567499999999995</v>
      </c>
      <c r="H1656" s="2">
        <f t="shared" si="71"/>
        <v>9.0000000000003411E-2</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148</v>
      </c>
      <c r="D1664" s="1">
        <v>0</v>
      </c>
      <c r="E1664" s="1">
        <v>0</v>
      </c>
      <c r="F1664" s="1">
        <v>0</v>
      </c>
      <c r="G1664" s="2">
        <f t="shared" si="70"/>
        <v>12.284000000000001</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148</v>
      </c>
      <c r="D1668" s="1">
        <v>0</v>
      </c>
      <c r="E1668" s="1">
        <v>0</v>
      </c>
      <c r="F1668" s="1">
        <v>0</v>
      </c>
      <c r="G1668" s="2">
        <f t="shared" si="70"/>
        <v>12.875999999999999</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79436.37</v>
      </c>
      <c r="D1669" s="1">
        <v>0</v>
      </c>
      <c r="E1669" s="1">
        <v>0</v>
      </c>
      <c r="F1669" s="1">
        <v>0</v>
      </c>
      <c r="G1669" s="2">
        <f t="shared" si="70"/>
        <v>6990.4005599999991</v>
      </c>
      <c r="H1669" s="2">
        <f t="shared" si="71"/>
        <v>0.36999999999534339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1632</v>
      </c>
      <c r="D1670" s="1">
        <v>0</v>
      </c>
      <c r="E1670" s="1">
        <v>0</v>
      </c>
      <c r="F1670" s="1">
        <v>0</v>
      </c>
      <c r="G1670" s="2">
        <f t="shared" si="70"/>
        <v>145.24799999999999</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5300</v>
      </c>
      <c r="D1671" s="1">
        <v>0</v>
      </c>
      <c r="E1671" s="1">
        <v>0</v>
      </c>
      <c r="F1671" s="1">
        <v>0</v>
      </c>
      <c r="G1671" s="2">
        <f t="shared" si="70"/>
        <v>477</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22850</v>
      </c>
      <c r="D1672" s="1">
        <v>0</v>
      </c>
      <c r="E1672" s="1">
        <v>0</v>
      </c>
      <c r="F1672" s="1">
        <v>0</v>
      </c>
      <c r="G1672" s="2">
        <f t="shared" si="70"/>
        <v>2079.35</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49654.37</v>
      </c>
      <c r="D1673" s="1">
        <v>0</v>
      </c>
      <c r="E1673" s="1">
        <v>0</v>
      </c>
      <c r="F1673" s="1">
        <v>0</v>
      </c>
      <c r="G1673" s="2">
        <f t="shared" si="70"/>
        <v>4568.2020400000001</v>
      </c>
      <c r="H1673" s="2">
        <f t="shared" si="71"/>
        <v>0.37000000000261934</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8</v>
      </c>
      <c r="D1680" s="1">
        <v>0</v>
      </c>
      <c r="E1680" s="1">
        <v>0</v>
      </c>
      <c r="F1680" s="1">
        <v>0</v>
      </c>
      <c r="G1680" s="2">
        <f>B1680/1000*C1680</f>
        <v>0.79200000000000004</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280507.90999999997</v>
      </c>
      <c r="D1681" s="1">
        <v>0</v>
      </c>
      <c r="E1681" s="1">
        <v>0</v>
      </c>
      <c r="F1681" s="1">
        <v>0</v>
      </c>
      <c r="G1681" s="2">
        <f t="shared" si="70"/>
        <v>28050.790999999997</v>
      </c>
      <c r="H1681" s="2">
        <f t="shared" si="71"/>
        <v>9.0000000025611371E-2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29844.1</v>
      </c>
      <c r="D1683" s="1">
        <v>0</v>
      </c>
      <c r="E1683" s="1">
        <v>0</v>
      </c>
      <c r="F1683" s="1">
        <v>0</v>
      </c>
      <c r="G1683" s="2">
        <f t="shared" si="70"/>
        <v>3044.0981999999995</v>
      </c>
      <c r="H1683" s="2">
        <f t="shared" si="71"/>
        <v>9.9999999998544808E-2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694.95</v>
      </c>
      <c r="D1684" s="1">
        <v>0</v>
      </c>
      <c r="E1684" s="1">
        <v>0</v>
      </c>
      <c r="F1684" s="1">
        <v>0</v>
      </c>
      <c r="G1684" s="2">
        <f t="shared" si="70"/>
        <v>71.579850000000008</v>
      </c>
      <c r="H1684" s="2">
        <f t="shared" si="71"/>
        <v>4.9999999999954525E-2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249968.86</v>
      </c>
      <c r="D1685" s="1">
        <v>0</v>
      </c>
      <c r="E1685" s="1">
        <v>0</v>
      </c>
      <c r="F1685" s="1">
        <v>0</v>
      </c>
      <c r="G1685" s="2">
        <f>B1685/1000*C1685</f>
        <v>25996.761439999998</v>
      </c>
      <c r="H1685" s="2">
        <f>ABS(C1685-ROUND(C1685,0))</f>
        <v>0.14000000001396984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34725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v>22</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162628.08000000005</v>
      </c>
      <c r="I16" s="298">
        <f>'PR-RAS'!E6</f>
        <v>240323.19000000003</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125620.96</v>
      </c>
      <c r="I17" s="298">
        <f>'PR-RAS'!E152</f>
        <v>138531.53999999998</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149795.64999999997</v>
      </c>
      <c r="I19" s="298">
        <f>'PR-RAS'!E650</f>
        <v>236694.14999999994</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533073.43999999994</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422819.45999999996</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142311.54999999999</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280507.90999999997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F29" sqref="F2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162628.08000000005</v>
      </c>
      <c r="E6" s="59">
        <f>E7+E43+E49+E82+E106+E125+E134+E140</f>
        <v>240323.19000000003</v>
      </c>
      <c r="F6" s="44">
        <f t="shared" ref="F6:F132" si="0">IF(D6&lt;&gt;0,IF(E6/D6&gt;=100,"&gt;&gt;100",E6/D6*100),"-")</f>
        <v>147.77472008523986</v>
      </c>
    </row>
    <row r="7" spans="1:24" ht="12.75" customHeight="1" x14ac:dyDescent="0.2">
      <c r="A7" s="62">
        <v>61</v>
      </c>
      <c r="B7" s="228" t="s">
        <v>65</v>
      </c>
      <c r="C7" s="267" t="s">
        <v>66</v>
      </c>
      <c r="D7" s="59">
        <f>D8+D17+D23+D29+D36+D39</f>
        <v>53619.68</v>
      </c>
      <c r="E7" s="59">
        <f>E8+E17+E23+E29+E36+E39</f>
        <v>50139.53</v>
      </c>
      <c r="F7" s="44">
        <f t="shared" si="0"/>
        <v>93.509565890732645</v>
      </c>
    </row>
    <row r="8" spans="1:24" ht="12.75" customHeight="1" x14ac:dyDescent="0.2">
      <c r="A8" s="62">
        <v>611</v>
      </c>
      <c r="B8" s="228" t="s">
        <v>67</v>
      </c>
      <c r="C8" s="267" t="s">
        <v>68</v>
      </c>
      <c r="D8" s="59">
        <f>SUM(D9:D14)-D15-D16</f>
        <v>45493.68</v>
      </c>
      <c r="E8" s="59">
        <f>SUM(E9:E14)-E15-E16</f>
        <v>47343.27</v>
      </c>
      <c r="F8" s="44">
        <f t="shared" si="0"/>
        <v>104.06559768301882</v>
      </c>
    </row>
    <row r="9" spans="1:24" ht="12.75" customHeight="1" x14ac:dyDescent="0.2">
      <c r="A9" s="62">
        <v>6111</v>
      </c>
      <c r="B9" s="64" t="s">
        <v>69</v>
      </c>
      <c r="C9" s="267" t="s">
        <v>70</v>
      </c>
      <c r="D9" s="193">
        <v>45493.68</v>
      </c>
      <c r="E9" s="193">
        <v>81952.88</v>
      </c>
      <c r="F9" s="44">
        <f t="shared" si="0"/>
        <v>180.14124159663496</v>
      </c>
    </row>
    <row r="10" spans="1:24" ht="12.75" customHeight="1" x14ac:dyDescent="0.2">
      <c r="A10" s="62">
        <v>6112</v>
      </c>
      <c r="B10" s="64" t="s">
        <v>71</v>
      </c>
      <c r="C10" s="267" t="s">
        <v>72</v>
      </c>
      <c r="D10" s="193">
        <v>0</v>
      </c>
      <c r="E10" s="193">
        <v>4488.59</v>
      </c>
      <c r="F10" s="44" t="str">
        <f t="shared" si="0"/>
        <v>-</v>
      </c>
    </row>
    <row r="11" spans="1:24" ht="12.75" customHeight="1" x14ac:dyDescent="0.2">
      <c r="A11" s="62">
        <v>6113</v>
      </c>
      <c r="B11" s="64" t="s">
        <v>73</v>
      </c>
      <c r="C11" s="267" t="s">
        <v>74</v>
      </c>
      <c r="D11" s="193">
        <v>0</v>
      </c>
      <c r="E11" s="193">
        <v>2636.21</v>
      </c>
      <c r="F11" s="44" t="str">
        <f t="shared" si="0"/>
        <v>-</v>
      </c>
    </row>
    <row r="12" spans="1:24" ht="12.75" customHeight="1" x14ac:dyDescent="0.2">
      <c r="A12" s="62">
        <v>6114</v>
      </c>
      <c r="B12" s="64" t="s">
        <v>75</v>
      </c>
      <c r="C12" s="267" t="s">
        <v>76</v>
      </c>
      <c r="D12" s="193">
        <v>0</v>
      </c>
      <c r="E12" s="193">
        <v>771.43</v>
      </c>
      <c r="F12" s="44" t="str">
        <f t="shared" si="0"/>
        <v>-</v>
      </c>
    </row>
    <row r="13" spans="1:24" ht="12.75" customHeight="1" x14ac:dyDescent="0.2">
      <c r="A13" s="62">
        <v>6115</v>
      </c>
      <c r="B13" s="64" t="s">
        <v>77</v>
      </c>
      <c r="C13" s="267" t="s">
        <v>78</v>
      </c>
      <c r="D13" s="193">
        <v>0</v>
      </c>
      <c r="E13" s="193">
        <v>3948.4</v>
      </c>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v>46454.239999999998</v>
      </c>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7890.72</v>
      </c>
      <c r="E23" s="59">
        <f t="shared" si="2"/>
        <v>2224.7200000000003</v>
      </c>
      <c r="F23" s="44">
        <f t="shared" si="0"/>
        <v>28.194131840947346</v>
      </c>
    </row>
    <row r="24" spans="1:6" ht="12.75" customHeight="1" x14ac:dyDescent="0.2">
      <c r="A24" s="62">
        <v>6131</v>
      </c>
      <c r="B24" s="64" t="s">
        <v>99</v>
      </c>
      <c r="C24" s="267" t="s">
        <v>100</v>
      </c>
      <c r="D24" s="193">
        <v>1142.1400000000001</v>
      </c>
      <c r="E24" s="193">
        <v>1088.25</v>
      </c>
      <c r="F24" s="44">
        <f t="shared" si="0"/>
        <v>95.281664244313305</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6748.58</v>
      </c>
      <c r="E27" s="193">
        <v>1136.47</v>
      </c>
      <c r="F27" s="44">
        <f t="shared" si="0"/>
        <v>16.840135258083926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235.28</v>
      </c>
      <c r="E29" s="59">
        <f>SUM(E30:E35)</f>
        <v>571.54</v>
      </c>
      <c r="F29" s="44">
        <f t="shared" si="0"/>
        <v>242.91907514450864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235.28</v>
      </c>
      <c r="E31" s="193">
        <v>571.54</v>
      </c>
      <c r="F31" s="44">
        <f t="shared" si="0"/>
        <v>242.91907514450864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82583.520000000004</v>
      </c>
      <c r="E49" s="59">
        <f>E50+E53+E58+E61+E64+E68+E71+E74+E77</f>
        <v>169288.96000000002</v>
      </c>
      <c r="F49" s="44">
        <f t="shared" si="0"/>
        <v>204.99121374337159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82583.520000000004</v>
      </c>
      <c r="E58" s="59">
        <f t="shared" si="9"/>
        <v>169288.96000000002</v>
      </c>
      <c r="F58" s="44">
        <f t="shared" si="0"/>
        <v>204.99121374337159</v>
      </c>
    </row>
    <row r="59" spans="1:6" ht="24" x14ac:dyDescent="0.2">
      <c r="A59" s="62">
        <v>6331</v>
      </c>
      <c r="B59" s="64" t="s">
        <v>169</v>
      </c>
      <c r="C59" s="267" t="s">
        <v>170</v>
      </c>
      <c r="D59" s="193">
        <v>82583.520000000004</v>
      </c>
      <c r="E59" s="193">
        <v>84902.49</v>
      </c>
      <c r="F59" s="44">
        <f t="shared" si="0"/>
        <v>102.80802997983133</v>
      </c>
    </row>
    <row r="60" spans="1:6" ht="24" x14ac:dyDescent="0.2">
      <c r="A60" s="62">
        <v>6332</v>
      </c>
      <c r="B60" s="64" t="s">
        <v>171</v>
      </c>
      <c r="C60" s="267" t="s">
        <v>172</v>
      </c>
      <c r="D60" s="193">
        <v>0</v>
      </c>
      <c r="E60" s="193">
        <v>84386.47</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8636.4800000000014</v>
      </c>
      <c r="E82" s="59">
        <f t="shared" si="15"/>
        <v>9966.98</v>
      </c>
      <c r="F82" s="44">
        <f t="shared" si="0"/>
        <v>115.40558190373854</v>
      </c>
    </row>
    <row r="83" spans="1:6" ht="12.75" customHeight="1" x14ac:dyDescent="0.2">
      <c r="A83" s="62">
        <v>641</v>
      </c>
      <c r="B83" s="63" t="s">
        <v>217</v>
      </c>
      <c r="C83" s="267" t="s">
        <v>218</v>
      </c>
      <c r="D83" s="59">
        <f t="shared" ref="D83:E83" si="16">SUM(D84:D90)</f>
        <v>0.26</v>
      </c>
      <c r="E83" s="59">
        <f t="shared" si="16"/>
        <v>0.56000000000000005</v>
      </c>
      <c r="F83" s="44">
        <f t="shared" si="0"/>
        <v>215.38461538461542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0.26</v>
      </c>
      <c r="E85" s="193">
        <v>0.56000000000000005</v>
      </c>
      <c r="F85" s="44">
        <f t="shared" si="0"/>
        <v>215.38461538461542</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8636.2200000000012</v>
      </c>
      <c r="E91" s="59">
        <f t="shared" si="17"/>
        <v>9966.42</v>
      </c>
      <c r="F91" s="44">
        <f t="shared" si="0"/>
        <v>115.40257195856518</v>
      </c>
    </row>
    <row r="92" spans="1:6" ht="12.75" customHeight="1" x14ac:dyDescent="0.2">
      <c r="A92" s="62">
        <v>6421</v>
      </c>
      <c r="B92" s="63" t="s">
        <v>235</v>
      </c>
      <c r="C92" s="267" t="s">
        <v>236</v>
      </c>
      <c r="D92" s="193">
        <v>663.61</v>
      </c>
      <c r="E92" s="193"/>
      <c r="F92" s="44">
        <f t="shared" si="0"/>
        <v>0</v>
      </c>
    </row>
    <row r="93" spans="1:6" ht="12.75" customHeight="1" x14ac:dyDescent="0.2">
      <c r="A93" s="62">
        <v>6422</v>
      </c>
      <c r="B93" s="63" t="s">
        <v>237</v>
      </c>
      <c r="C93" s="267" t="s">
        <v>238</v>
      </c>
      <c r="D93" s="193">
        <v>2697.68</v>
      </c>
      <c r="E93" s="193">
        <v>4691.49</v>
      </c>
      <c r="F93" s="44">
        <f t="shared" si="0"/>
        <v>173.90832122416299</v>
      </c>
    </row>
    <row r="94" spans="1:6" ht="12.75" customHeight="1" x14ac:dyDescent="0.2">
      <c r="A94" s="62">
        <v>6423</v>
      </c>
      <c r="B94" s="63" t="s">
        <v>239</v>
      </c>
      <c r="C94" s="267" t="s">
        <v>240</v>
      </c>
      <c r="D94" s="193">
        <v>5274.93</v>
      </c>
      <c r="E94" s="193">
        <v>5274.93</v>
      </c>
      <c r="F94" s="44">
        <f t="shared" si="0"/>
        <v>100</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17774.95</v>
      </c>
      <c r="E106" s="59">
        <f>E107+E112+E120+E124</f>
        <v>10927.56</v>
      </c>
      <c r="F106" s="44">
        <f t="shared" si="0"/>
        <v>61.477303733625121</v>
      </c>
    </row>
    <row r="107" spans="1:6" ht="12.75" customHeight="1" x14ac:dyDescent="0.2">
      <c r="A107" s="62">
        <v>651</v>
      </c>
      <c r="B107" s="63" t="s">
        <v>265</v>
      </c>
      <c r="C107" s="267" t="s">
        <v>266</v>
      </c>
      <c r="D107" s="59">
        <f t="shared" ref="D107:E107" si="19">SUM(D108:D111)</f>
        <v>50.88</v>
      </c>
      <c r="E107" s="59">
        <f t="shared" si="19"/>
        <v>133.82</v>
      </c>
      <c r="F107" s="44">
        <f t="shared" si="0"/>
        <v>263.01100628930817</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50.88</v>
      </c>
      <c r="E111" s="193">
        <v>133.82</v>
      </c>
      <c r="F111" s="44">
        <f t="shared" si="0"/>
        <v>263.01100628930817</v>
      </c>
    </row>
    <row r="112" spans="1:6" ht="12.75" customHeight="1" x14ac:dyDescent="0.2">
      <c r="A112" s="62">
        <v>652</v>
      </c>
      <c r="B112" s="63" t="s">
        <v>275</v>
      </c>
      <c r="C112" s="267" t="s">
        <v>276</v>
      </c>
      <c r="D112" s="59">
        <f t="shared" ref="D112:E112" si="20">SUM(D113:D119)</f>
        <v>7715.08</v>
      </c>
      <c r="E112" s="59">
        <f t="shared" si="20"/>
        <v>4742.75</v>
      </c>
      <c r="F112" s="44">
        <f t="shared" si="0"/>
        <v>61.473763071802232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7715.08</v>
      </c>
      <c r="E117" s="193">
        <v>4742.75</v>
      </c>
      <c r="F117" s="44">
        <f t="shared" si="0"/>
        <v>61.473763071802232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10008.99</v>
      </c>
      <c r="E120" s="59">
        <f t="shared" si="21"/>
        <v>6050.99</v>
      </c>
      <c r="F120" s="44">
        <f t="shared" si="0"/>
        <v>60.45555046013633</v>
      </c>
    </row>
    <row r="121" spans="1:6" ht="12.75" customHeight="1" x14ac:dyDescent="0.2">
      <c r="A121" s="62">
        <v>6531</v>
      </c>
      <c r="B121" s="63" t="s">
        <v>293</v>
      </c>
      <c r="C121" s="267" t="s">
        <v>294</v>
      </c>
      <c r="D121" s="193">
        <v>2234.14</v>
      </c>
      <c r="E121" s="193"/>
      <c r="F121" s="44">
        <f t="shared" si="0"/>
        <v>0</v>
      </c>
    </row>
    <row r="122" spans="1:6" ht="12.75" customHeight="1" x14ac:dyDescent="0.2">
      <c r="A122" s="62">
        <v>6532</v>
      </c>
      <c r="B122" s="63" t="s">
        <v>295</v>
      </c>
      <c r="C122" s="267" t="s">
        <v>296</v>
      </c>
      <c r="D122" s="193">
        <v>7774.85</v>
      </c>
      <c r="E122" s="193">
        <v>6050.99</v>
      </c>
      <c r="F122" s="44">
        <f t="shared" si="0"/>
        <v>77.827739441918482</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13.45</v>
      </c>
      <c r="E140" s="59">
        <f t="shared" si="28"/>
        <v>0.16</v>
      </c>
      <c r="F140" s="44">
        <f t="shared" si="26"/>
        <v>1.1895910780669146</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13.45</v>
      </c>
      <c r="E151" s="193">
        <v>0.16</v>
      </c>
      <c r="F151" s="44">
        <f t="shared" si="26"/>
        <v>1.1895910780669146</v>
      </c>
    </row>
    <row r="152" spans="1:6" ht="12.75" customHeight="1" x14ac:dyDescent="0.2">
      <c r="A152" s="62">
        <v>3</v>
      </c>
      <c r="B152" s="63" t="s">
        <v>355</v>
      </c>
      <c r="C152" s="267" t="s">
        <v>61</v>
      </c>
      <c r="D152" s="59">
        <f>D153+D164+D202+D221+D230+D262+D273</f>
        <v>125620.96</v>
      </c>
      <c r="E152" s="59">
        <f>E153+E164+E202+E221+E230+E262+E273</f>
        <v>138531.53999999998</v>
      </c>
      <c r="F152" s="44">
        <f t="shared" si="26"/>
        <v>110.27740912026142</v>
      </c>
    </row>
    <row r="153" spans="1:6" ht="12.75" customHeight="1" x14ac:dyDescent="0.2">
      <c r="A153" s="62">
        <v>31</v>
      </c>
      <c r="B153" s="63" t="s">
        <v>356</v>
      </c>
      <c r="C153" s="267" t="s">
        <v>357</v>
      </c>
      <c r="D153" s="59">
        <f t="shared" ref="D153:E153" si="30">D154+D159+D160</f>
        <v>63329.770000000004</v>
      </c>
      <c r="E153" s="59">
        <f t="shared" si="30"/>
        <v>62842.799999999996</v>
      </c>
      <c r="F153" s="44">
        <f t="shared" si="26"/>
        <v>99.23105673682376</v>
      </c>
    </row>
    <row r="154" spans="1:6" ht="12.75" customHeight="1" x14ac:dyDescent="0.2">
      <c r="A154" s="62">
        <v>311</v>
      </c>
      <c r="B154" s="63" t="s">
        <v>358</v>
      </c>
      <c r="C154" s="267" t="s">
        <v>359</v>
      </c>
      <c r="D154" s="59">
        <f t="shared" ref="D154:E154" si="31">SUM(D155:D158)</f>
        <v>50575.57</v>
      </c>
      <c r="E154" s="59">
        <f t="shared" si="31"/>
        <v>50111.199999999997</v>
      </c>
      <c r="F154" s="44">
        <f t="shared" si="26"/>
        <v>99.0818294287143</v>
      </c>
    </row>
    <row r="155" spans="1:6" ht="12.75" customHeight="1" x14ac:dyDescent="0.2">
      <c r="A155" s="62">
        <v>3111</v>
      </c>
      <c r="B155" s="63" t="s">
        <v>360</v>
      </c>
      <c r="C155" s="267" t="s">
        <v>361</v>
      </c>
      <c r="D155" s="193">
        <v>50575.57</v>
      </c>
      <c r="E155" s="193">
        <v>50111.199999999997</v>
      </c>
      <c r="F155" s="44">
        <f t="shared" si="26"/>
        <v>99.0818294287143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4409.1899999999996</v>
      </c>
      <c r="E159" s="193">
        <v>4466.96</v>
      </c>
      <c r="F159" s="44">
        <f t="shared" si="26"/>
        <v>101.31021797654445</v>
      </c>
    </row>
    <row r="160" spans="1:6" ht="12.75" customHeight="1" x14ac:dyDescent="0.2">
      <c r="A160" s="62">
        <v>313</v>
      </c>
      <c r="B160" s="64" t="s">
        <v>370</v>
      </c>
      <c r="C160" s="267" t="s">
        <v>371</v>
      </c>
      <c r="D160" s="59">
        <f t="shared" ref="D160:E160" si="32">SUM(D161:D163)</f>
        <v>8345.01</v>
      </c>
      <c r="E160" s="59">
        <f t="shared" si="32"/>
        <v>8264.64</v>
      </c>
      <c r="F160" s="44">
        <f t="shared" si="26"/>
        <v>99.036909482433202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8345.01</v>
      </c>
      <c r="E162" s="193">
        <v>8264.64</v>
      </c>
      <c r="F162" s="44">
        <f t="shared" si="26"/>
        <v>99.036909482433202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48165.880000000005</v>
      </c>
      <c r="E164" s="59">
        <f>E165+E170+E178+E188+E189+E194</f>
        <v>56327.380000000005</v>
      </c>
      <c r="F164" s="44">
        <f t="shared" si="26"/>
        <v>116.94456739916306</v>
      </c>
    </row>
    <row r="165" spans="1:6" ht="12.75" customHeight="1" x14ac:dyDescent="0.2">
      <c r="A165" s="62">
        <v>321</v>
      </c>
      <c r="B165" s="63" t="s">
        <v>380</v>
      </c>
      <c r="C165" s="267" t="s">
        <v>381</v>
      </c>
      <c r="D165" s="59">
        <f t="shared" ref="D165:E165" si="33">SUM(D166:D169)</f>
        <v>4736.0700000000006</v>
      </c>
      <c r="E165" s="59">
        <f t="shared" si="33"/>
        <v>3163.02</v>
      </c>
      <c r="F165" s="44">
        <f t="shared" si="26"/>
        <v>66.78575274436399</v>
      </c>
    </row>
    <row r="166" spans="1:6" ht="12.75" customHeight="1" x14ac:dyDescent="0.2">
      <c r="A166" s="62">
        <v>3211</v>
      </c>
      <c r="B166" s="63" t="s">
        <v>382</v>
      </c>
      <c r="C166" s="267" t="s">
        <v>383</v>
      </c>
      <c r="D166" s="193">
        <v>136.6</v>
      </c>
      <c r="E166" s="193">
        <v>443.07</v>
      </c>
      <c r="F166" s="44">
        <f t="shared" si="26"/>
        <v>324.35578330893117</v>
      </c>
    </row>
    <row r="167" spans="1:6" ht="12.75" customHeight="1" x14ac:dyDescent="0.2">
      <c r="A167" s="62">
        <v>3212</v>
      </c>
      <c r="B167" s="63" t="s">
        <v>384</v>
      </c>
      <c r="C167" s="267" t="s">
        <v>385</v>
      </c>
      <c r="D167" s="193">
        <v>4599.47</v>
      </c>
      <c r="E167" s="193">
        <v>2020.95</v>
      </c>
      <c r="F167" s="44">
        <f t="shared" si="26"/>
        <v>43.938758161266406</v>
      </c>
    </row>
    <row r="168" spans="1:6" ht="12.75" customHeight="1" x14ac:dyDescent="0.2">
      <c r="A168" s="62">
        <v>3213</v>
      </c>
      <c r="B168" s="63" t="s">
        <v>386</v>
      </c>
      <c r="C168" s="267" t="s">
        <v>387</v>
      </c>
      <c r="D168" s="193">
        <v>0</v>
      </c>
      <c r="E168" s="193">
        <v>699</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11352.5</v>
      </c>
      <c r="E170" s="59">
        <f t="shared" si="34"/>
        <v>10899.76</v>
      </c>
      <c r="F170" s="44">
        <f t="shared" si="26"/>
        <v>96.01197974014535</v>
      </c>
    </row>
    <row r="171" spans="1:6" ht="12.75" customHeight="1" x14ac:dyDescent="0.2">
      <c r="A171" s="62">
        <v>3221</v>
      </c>
      <c r="B171" s="63" t="s">
        <v>392</v>
      </c>
      <c r="C171" s="267" t="s">
        <v>393</v>
      </c>
      <c r="D171" s="193">
        <v>1311.68</v>
      </c>
      <c r="E171" s="193">
        <v>1369.92</v>
      </c>
      <c r="F171" s="44">
        <f t="shared" si="26"/>
        <v>104.44010734325447</v>
      </c>
    </row>
    <row r="172" spans="1:6" ht="12.75" customHeight="1" x14ac:dyDescent="0.2">
      <c r="A172" s="62">
        <v>3222</v>
      </c>
      <c r="B172" s="63" t="s">
        <v>394</v>
      </c>
      <c r="C172" s="267" t="s">
        <v>395</v>
      </c>
      <c r="D172" s="193">
        <v>1146.48</v>
      </c>
      <c r="E172" s="193">
        <v>752.73</v>
      </c>
      <c r="F172" s="44">
        <f t="shared" si="26"/>
        <v>65.655746284278834</v>
      </c>
    </row>
    <row r="173" spans="1:6" ht="12.75" customHeight="1" x14ac:dyDescent="0.2">
      <c r="A173" s="62">
        <v>3223</v>
      </c>
      <c r="B173" s="64" t="s">
        <v>396</v>
      </c>
      <c r="C173" s="267" t="s">
        <v>397</v>
      </c>
      <c r="D173" s="193">
        <v>8450.5</v>
      </c>
      <c r="E173" s="193">
        <v>7388.54</v>
      </c>
      <c r="F173" s="44">
        <f t="shared" si="26"/>
        <v>87.433169634932838</v>
      </c>
    </row>
    <row r="174" spans="1:6" ht="12.75" customHeight="1" x14ac:dyDescent="0.2">
      <c r="A174" s="62">
        <v>3224</v>
      </c>
      <c r="B174" s="64" t="s">
        <v>398</v>
      </c>
      <c r="C174" s="267" t="s">
        <v>399</v>
      </c>
      <c r="D174" s="193">
        <v>0</v>
      </c>
      <c r="E174" s="193">
        <v>106.07</v>
      </c>
      <c r="F174" s="44" t="str">
        <f t="shared" si="26"/>
        <v>-</v>
      </c>
    </row>
    <row r="175" spans="1:6" ht="12.75" customHeight="1" x14ac:dyDescent="0.2">
      <c r="A175" s="62">
        <v>3225</v>
      </c>
      <c r="B175" s="64" t="s">
        <v>400</v>
      </c>
      <c r="C175" s="267" t="s">
        <v>401</v>
      </c>
      <c r="D175" s="193">
        <v>311.32</v>
      </c>
      <c r="E175" s="193">
        <v>1100.58</v>
      </c>
      <c r="F175" s="44">
        <f t="shared" si="26"/>
        <v>353.52049338301424</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132.52000000000001</v>
      </c>
      <c r="E177" s="318">
        <v>181.92</v>
      </c>
      <c r="F177" s="44">
        <f t="shared" si="26"/>
        <v>137.27739209175971</v>
      </c>
    </row>
    <row r="178" spans="1:6" ht="12.75" customHeight="1" x14ac:dyDescent="0.2">
      <c r="A178" s="62">
        <v>323</v>
      </c>
      <c r="B178" s="64" t="s">
        <v>406</v>
      </c>
      <c r="C178" s="267" t="s">
        <v>407</v>
      </c>
      <c r="D178" s="59">
        <f t="shared" ref="D178:E178" si="35">SUM(D179:D187)</f>
        <v>30307.34</v>
      </c>
      <c r="E178" s="59">
        <f t="shared" si="35"/>
        <v>32278.69</v>
      </c>
      <c r="F178" s="44">
        <f t="shared" si="26"/>
        <v>106.50452992575394</v>
      </c>
    </row>
    <row r="179" spans="1:6" ht="12.75" customHeight="1" x14ac:dyDescent="0.2">
      <c r="A179" s="62">
        <v>3231</v>
      </c>
      <c r="B179" s="64" t="s">
        <v>408</v>
      </c>
      <c r="C179" s="267" t="s">
        <v>409</v>
      </c>
      <c r="D179" s="193">
        <v>2147.5500000000002</v>
      </c>
      <c r="E179" s="193">
        <v>1676.88</v>
      </c>
      <c r="F179" s="44">
        <f t="shared" si="26"/>
        <v>78.083397359782083</v>
      </c>
    </row>
    <row r="180" spans="1:6" ht="12.75" customHeight="1" x14ac:dyDescent="0.2">
      <c r="A180" s="62">
        <v>3232</v>
      </c>
      <c r="B180" s="64" t="s">
        <v>410</v>
      </c>
      <c r="C180" s="267" t="s">
        <v>411</v>
      </c>
      <c r="D180" s="193">
        <v>11253.56</v>
      </c>
      <c r="E180" s="193">
        <v>8761.2999999999993</v>
      </c>
      <c r="F180" s="44">
        <f t="shared" si="26"/>
        <v>77.853585887488038</v>
      </c>
    </row>
    <row r="181" spans="1:6" ht="12.75" customHeight="1" x14ac:dyDescent="0.2">
      <c r="A181" s="62">
        <v>3233</v>
      </c>
      <c r="B181" s="64" t="s">
        <v>412</v>
      </c>
      <c r="C181" s="267" t="s">
        <v>413</v>
      </c>
      <c r="D181" s="193">
        <v>2662.5</v>
      </c>
      <c r="E181" s="193">
        <v>666.45</v>
      </c>
      <c r="F181" s="44">
        <f t="shared" si="26"/>
        <v>25.030985915492959</v>
      </c>
    </row>
    <row r="182" spans="1:6" ht="12.75" customHeight="1" x14ac:dyDescent="0.2">
      <c r="A182" s="62">
        <v>3234</v>
      </c>
      <c r="B182" s="64" t="s">
        <v>414</v>
      </c>
      <c r="C182" s="267" t="s">
        <v>415</v>
      </c>
      <c r="D182" s="193">
        <v>1302.25</v>
      </c>
      <c r="E182" s="193">
        <v>1546.57</v>
      </c>
      <c r="F182" s="44">
        <f t="shared" si="26"/>
        <v>118.76137454405836</v>
      </c>
    </row>
    <row r="183" spans="1:6" ht="12.75" customHeight="1" x14ac:dyDescent="0.2">
      <c r="A183" s="62">
        <v>3235</v>
      </c>
      <c r="B183" s="63" t="s">
        <v>416</v>
      </c>
      <c r="C183" s="267" t="s">
        <v>417</v>
      </c>
      <c r="D183" s="193">
        <v>2226.69</v>
      </c>
      <c r="E183" s="193">
        <v>2212.7800000000002</v>
      </c>
      <c r="F183" s="44">
        <f t="shared" si="26"/>
        <v>99.375305947392775</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6584</v>
      </c>
      <c r="E185" s="193">
        <v>13666.03</v>
      </c>
      <c r="F185" s="44">
        <f t="shared" si="26"/>
        <v>207.56424665856622</v>
      </c>
    </row>
    <row r="186" spans="1:6" ht="12.75" customHeight="1" x14ac:dyDescent="0.2">
      <c r="A186" s="62">
        <v>3238</v>
      </c>
      <c r="B186" s="63" t="s">
        <v>422</v>
      </c>
      <c r="C186" s="267" t="s">
        <v>423</v>
      </c>
      <c r="D186" s="193">
        <v>3746.8</v>
      </c>
      <c r="E186" s="193">
        <v>2837.67</v>
      </c>
      <c r="F186" s="44">
        <f t="shared" si="26"/>
        <v>75.735827906480196</v>
      </c>
    </row>
    <row r="187" spans="1:6" ht="12.75" customHeight="1" x14ac:dyDescent="0.2">
      <c r="A187" s="62">
        <v>3239</v>
      </c>
      <c r="B187" s="63" t="s">
        <v>424</v>
      </c>
      <c r="C187" s="267" t="s">
        <v>425</v>
      </c>
      <c r="D187" s="193">
        <v>383.99</v>
      </c>
      <c r="E187" s="193">
        <v>911.01</v>
      </c>
      <c r="F187" s="44">
        <f t="shared" si="26"/>
        <v>237.24836584286049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1769.97</v>
      </c>
      <c r="E194" s="59">
        <f t="shared" si="36"/>
        <v>9985.91</v>
      </c>
      <c r="F194" s="44">
        <f t="shared" si="26"/>
        <v>564.18526867687024</v>
      </c>
    </row>
    <row r="195" spans="1:6" ht="12.75" customHeight="1" x14ac:dyDescent="0.2">
      <c r="A195" s="62">
        <v>3291</v>
      </c>
      <c r="B195" s="182" t="s">
        <v>440</v>
      </c>
      <c r="C195" s="267" t="s">
        <v>441</v>
      </c>
      <c r="D195" s="193">
        <v>0</v>
      </c>
      <c r="E195" s="193">
        <v>7503.94</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671.93</v>
      </c>
      <c r="E197" s="193">
        <v>1399.67</v>
      </c>
      <c r="F197" s="44">
        <f t="shared" si="26"/>
        <v>208.30592472430166</v>
      </c>
    </row>
    <row r="198" spans="1:6" ht="12.75" customHeight="1" x14ac:dyDescent="0.2">
      <c r="A198" s="62">
        <v>3294</v>
      </c>
      <c r="B198" s="63" t="s">
        <v>446</v>
      </c>
      <c r="C198" s="267" t="s">
        <v>447</v>
      </c>
      <c r="D198" s="193">
        <v>912.72</v>
      </c>
      <c r="E198" s="193">
        <v>780</v>
      </c>
      <c r="F198" s="44">
        <f t="shared" si="26"/>
        <v>85.458848277675514</v>
      </c>
    </row>
    <row r="199" spans="1:6" ht="12.75" customHeight="1" x14ac:dyDescent="0.2">
      <c r="A199" s="62">
        <v>3295</v>
      </c>
      <c r="B199" s="63" t="s">
        <v>448</v>
      </c>
      <c r="C199" s="267" t="s">
        <v>449</v>
      </c>
      <c r="D199" s="193">
        <v>6.32</v>
      </c>
      <c r="E199" s="193">
        <v>237.8</v>
      </c>
      <c r="F199" s="44">
        <f t="shared" si="26"/>
        <v>3762.658227848101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179</v>
      </c>
      <c r="E201" s="193">
        <v>64.5</v>
      </c>
      <c r="F201" s="44">
        <f t="shared" si="26"/>
        <v>36.033519553072622</v>
      </c>
    </row>
    <row r="202" spans="1:6" ht="12.75" customHeight="1" x14ac:dyDescent="0.2">
      <c r="A202" s="62">
        <v>34</v>
      </c>
      <c r="B202" s="182" t="s">
        <v>454</v>
      </c>
      <c r="C202" s="267" t="s">
        <v>455</v>
      </c>
      <c r="D202" s="59">
        <f t="shared" ref="D202:E202" si="37">D203+D208+D216</f>
        <v>2741.5299999999997</v>
      </c>
      <c r="E202" s="59">
        <f t="shared" si="37"/>
        <v>2589.62</v>
      </c>
      <c r="F202" s="44">
        <f t="shared" si="26"/>
        <v>94.458933515226903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1534.1200000000001</v>
      </c>
      <c r="E208" s="59">
        <f t="shared" si="39"/>
        <v>1107.27</v>
      </c>
      <c r="F208" s="44">
        <f t="shared" si="26"/>
        <v>72.176231324798579</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94.46</v>
      </c>
      <c r="E210" s="193">
        <v>71.069999999999993</v>
      </c>
      <c r="F210" s="44">
        <f t="shared" si="26"/>
        <v>75.238196061825107</v>
      </c>
    </row>
    <row r="211" spans="1:6" ht="24" x14ac:dyDescent="0.2">
      <c r="A211" s="62">
        <v>3423</v>
      </c>
      <c r="B211" s="182" t="s">
        <v>472</v>
      </c>
      <c r="C211" s="267" t="s">
        <v>473</v>
      </c>
      <c r="D211" s="193">
        <v>1439.66</v>
      </c>
      <c r="E211" s="193">
        <v>1036.2</v>
      </c>
      <c r="F211" s="44">
        <f t="shared" si="26"/>
        <v>71.975327507883804</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1207.4099999999999</v>
      </c>
      <c r="E216" s="59">
        <f t="shared" si="40"/>
        <v>1482.35</v>
      </c>
      <c r="F216" s="44">
        <f t="shared" si="26"/>
        <v>122.77105539957431</v>
      </c>
    </row>
    <row r="217" spans="1:6" ht="12.75" customHeight="1" x14ac:dyDescent="0.2">
      <c r="A217" s="62">
        <v>3431</v>
      </c>
      <c r="B217" s="181" t="s">
        <v>484</v>
      </c>
      <c r="C217" s="267" t="s">
        <v>485</v>
      </c>
      <c r="D217" s="193">
        <v>1054.6199999999999</v>
      </c>
      <c r="E217" s="193">
        <v>807.34</v>
      </c>
      <c r="F217" s="44">
        <f t="shared" si="26"/>
        <v>76.552691964878363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152.75</v>
      </c>
      <c r="E219" s="193">
        <v>41.13</v>
      </c>
      <c r="F219" s="44">
        <f t="shared" si="26"/>
        <v>26.926350245499179</v>
      </c>
    </row>
    <row r="220" spans="1:6" ht="12.75" customHeight="1" x14ac:dyDescent="0.2">
      <c r="A220" s="62">
        <v>3434</v>
      </c>
      <c r="B220" s="64" t="s">
        <v>490</v>
      </c>
      <c r="C220" s="267" t="s">
        <v>491</v>
      </c>
      <c r="D220" s="193">
        <v>0.04</v>
      </c>
      <c r="E220" s="193">
        <v>633.88</v>
      </c>
      <c r="F220" s="44" t="str">
        <f t="shared" si="26"/>
        <v>&gt;&gt;100</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712.5</v>
      </c>
      <c r="E230" s="59">
        <f>E231+E234+E237+E242+E246+E250+E254+E257</f>
        <v>200</v>
      </c>
      <c r="F230" s="44">
        <f t="shared" ref="F230:F245" si="44">IF(D230&lt;&gt;0,IF(E230/D230&gt;=100,"&gt;&gt;100",E230/D230*100),"-")</f>
        <v>28.07017543859649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712.5</v>
      </c>
      <c r="E237" s="59">
        <f t="shared" si="47"/>
        <v>200</v>
      </c>
      <c r="F237" s="44">
        <f t="shared" si="44"/>
        <v>28.07017543859649</v>
      </c>
    </row>
    <row r="238" spans="1:6" ht="12" x14ac:dyDescent="0.2">
      <c r="A238" s="62">
        <v>3631</v>
      </c>
      <c r="B238" s="64" t="s">
        <v>526</v>
      </c>
      <c r="C238" s="267" t="s">
        <v>527</v>
      </c>
      <c r="D238" s="193">
        <v>712.5</v>
      </c>
      <c r="E238" s="193">
        <v>200</v>
      </c>
      <c r="F238" s="44">
        <f t="shared" si="44"/>
        <v>28.07017543859649</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7149.01</v>
      </c>
      <c r="E262" s="59">
        <f t="shared" si="55"/>
        <v>12419.11</v>
      </c>
      <c r="F262" s="44">
        <f t="shared" ref="F262:F268" si="56">IF(D262&lt;&gt;0,IF(E262/D262&gt;=100,"&gt;&gt;100",E262/D262*100),"-")</f>
        <v>173.71789940145558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7149.01</v>
      </c>
      <c r="E269" s="59">
        <f t="shared" si="58"/>
        <v>12419.11</v>
      </c>
      <c r="F269" s="44">
        <f t="shared" ref="F269:F272" si="59">IF(D269&lt;&gt;0,IF(E269/D269&gt;=100,"&gt;&gt;100",E269/D269*100),"-")</f>
        <v>173.71789940145558</v>
      </c>
    </row>
    <row r="270" spans="1:6" ht="12.75" customHeight="1" x14ac:dyDescent="0.2">
      <c r="A270" s="62">
        <v>3721</v>
      </c>
      <c r="B270" s="64" t="s">
        <v>581</v>
      </c>
      <c r="C270" s="267" t="s">
        <v>582</v>
      </c>
      <c r="D270" s="193">
        <v>4220.8100000000004</v>
      </c>
      <c r="E270" s="193">
        <v>9230</v>
      </c>
      <c r="F270" s="44">
        <f t="shared" si="59"/>
        <v>218.67840532978263</v>
      </c>
    </row>
    <row r="271" spans="1:6" ht="12.75" customHeight="1" x14ac:dyDescent="0.2">
      <c r="A271" s="62">
        <v>3722</v>
      </c>
      <c r="B271" s="64" t="s">
        <v>583</v>
      </c>
      <c r="C271" s="267" t="s">
        <v>584</v>
      </c>
      <c r="D271" s="193">
        <v>2928.2</v>
      </c>
      <c r="E271" s="193">
        <v>3189.11</v>
      </c>
      <c r="F271" s="44">
        <f t="shared" si="59"/>
        <v>108.91025203196504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3522.2699999999995</v>
      </c>
      <c r="E273" s="59">
        <f t="shared" si="60"/>
        <v>4152.63</v>
      </c>
      <c r="F273" s="44">
        <f t="shared" ref="F273:F277" si="61">IF(D273&lt;&gt;0,IF(E273/D273&gt;=100,"&gt;&gt;100",E273/D273*100),"-")</f>
        <v>117.89641339249974</v>
      </c>
    </row>
    <row r="274" spans="1:6" ht="12.75" customHeight="1" x14ac:dyDescent="0.2">
      <c r="A274" s="62">
        <v>381</v>
      </c>
      <c r="B274" s="63" t="s">
        <v>589</v>
      </c>
      <c r="C274" s="267" t="s">
        <v>590</v>
      </c>
      <c r="D274" s="59">
        <f t="shared" ref="D274:E274" si="62">SUM(D275:D277)</f>
        <v>2344.16</v>
      </c>
      <c r="E274" s="59">
        <f t="shared" si="62"/>
        <v>0</v>
      </c>
      <c r="F274" s="44">
        <f t="shared" si="61"/>
        <v>0</v>
      </c>
    </row>
    <row r="275" spans="1:6" ht="12.75" customHeight="1" x14ac:dyDescent="0.2">
      <c r="A275" s="62">
        <v>3811</v>
      </c>
      <c r="B275" s="63" t="s">
        <v>591</v>
      </c>
      <c r="C275" s="267" t="s">
        <v>592</v>
      </c>
      <c r="D275" s="193">
        <v>2344.16</v>
      </c>
      <c r="E275" s="193"/>
      <c r="F275" s="44">
        <f t="shared" si="61"/>
        <v>0</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3000</v>
      </c>
      <c r="F278" s="44" t="str">
        <f t="shared" ref="F278:F282" si="64">IF(D278&lt;&gt;0,IF(E278/D278&gt;=100,"&gt;&gt;100",E278/D278*100),"-")</f>
        <v>-</v>
      </c>
    </row>
    <row r="279" spans="1:6" ht="12.75" customHeight="1" x14ac:dyDescent="0.2">
      <c r="A279" s="62">
        <v>3821</v>
      </c>
      <c r="B279" s="63" t="s">
        <v>599</v>
      </c>
      <c r="C279" s="267" t="s">
        <v>600</v>
      </c>
      <c r="D279" s="193">
        <v>0</v>
      </c>
      <c r="E279" s="193">
        <v>3000</v>
      </c>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1178.1099999999999</v>
      </c>
      <c r="E283" s="59">
        <f t="shared" si="65"/>
        <v>1152.6300000000001</v>
      </c>
      <c r="F283" s="44">
        <f t="shared" ref="F283:F294" si="66">IF(D283&lt;&gt;0,IF(E283/D283&gt;=100,"&gt;&gt;100",E283/D283*100),"-")</f>
        <v>97.837213842510479</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1178.1099999999999</v>
      </c>
      <c r="E288" s="193">
        <v>1152.6300000000001</v>
      </c>
      <c r="F288" s="44">
        <f t="shared" si="66"/>
        <v>97.837213842510479</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125620.96</v>
      </c>
      <c r="E299" s="59">
        <f>E152-E297+E298</f>
        <v>138531.53999999998</v>
      </c>
      <c r="F299" s="44">
        <f t="shared" si="68"/>
        <v>110.27740912026142</v>
      </c>
    </row>
    <row r="300" spans="1:6" ht="12.75" customHeight="1" x14ac:dyDescent="0.2">
      <c r="A300" s="62" t="s">
        <v>630</v>
      </c>
      <c r="B300" s="63" t="s">
        <v>641</v>
      </c>
      <c r="C300" s="267" t="s">
        <v>642</v>
      </c>
      <c r="D300" s="59">
        <f>IF(D6&gt;=D299,D6-D299,0)</f>
        <v>37007.120000000039</v>
      </c>
      <c r="E300" s="59">
        <f>IF(E6&gt;=E299,E6-E299,0)</f>
        <v>101791.65000000005</v>
      </c>
      <c r="F300" s="44">
        <f t="shared" si="68"/>
        <v>275.05963717252234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153679.29</v>
      </c>
      <c r="E302" s="193">
        <v>240182.47</v>
      </c>
      <c r="F302" s="44">
        <f t="shared" si="68"/>
        <v>156.28811793703628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32317.18</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32317.18</v>
      </c>
      <c r="E309" s="59">
        <f t="shared" si="73"/>
        <v>0</v>
      </c>
      <c r="F309" s="44">
        <f t="shared" si="72"/>
        <v>0</v>
      </c>
    </row>
    <row r="310" spans="1:6" ht="24" x14ac:dyDescent="0.2">
      <c r="A310" s="62">
        <v>711</v>
      </c>
      <c r="B310" s="63" t="s">
        <v>660</v>
      </c>
      <c r="C310" s="267" t="s">
        <v>661</v>
      </c>
      <c r="D310" s="59">
        <f t="shared" ref="D310:E310" si="74">SUM(D311:D313)</f>
        <v>32317.18</v>
      </c>
      <c r="E310" s="59">
        <f t="shared" si="74"/>
        <v>0</v>
      </c>
      <c r="F310" s="44">
        <f t="shared" si="72"/>
        <v>0</v>
      </c>
    </row>
    <row r="311" spans="1:6" ht="12.75" customHeight="1" x14ac:dyDescent="0.2">
      <c r="A311" s="62">
        <v>7111</v>
      </c>
      <c r="B311" s="63" t="s">
        <v>662</v>
      </c>
      <c r="C311" s="267" t="s">
        <v>663</v>
      </c>
      <c r="D311" s="193">
        <v>32317.18</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192032.25</v>
      </c>
      <c r="E360" s="59">
        <f t="shared" si="86"/>
        <v>178748.52</v>
      </c>
      <c r="F360" s="44">
        <f t="shared" si="72"/>
        <v>93.082552540003036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184112.5</v>
      </c>
      <c r="E373" s="59">
        <f t="shared" si="90"/>
        <v>175373.52</v>
      </c>
      <c r="F373" s="44">
        <f t="shared" si="72"/>
        <v>95.253456446466146</v>
      </c>
    </row>
    <row r="374" spans="1:6" ht="12.75" customHeight="1" x14ac:dyDescent="0.2">
      <c r="A374" s="62">
        <v>421</v>
      </c>
      <c r="B374" s="63" t="s">
        <v>780</v>
      </c>
      <c r="C374" s="267" t="s">
        <v>781</v>
      </c>
      <c r="D374" s="59">
        <f t="shared" ref="D374:E374" si="91">SUM(D375:D378)</f>
        <v>178800</v>
      </c>
      <c r="E374" s="59">
        <f t="shared" si="91"/>
        <v>112148.04999999999</v>
      </c>
      <c r="F374" s="44">
        <f t="shared" si="72"/>
        <v>62.722623042505589</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1800</v>
      </c>
      <c r="E377" s="193">
        <v>54127.03</v>
      </c>
      <c r="F377" s="44">
        <f t="shared" si="72"/>
        <v>3007.0572222222222</v>
      </c>
    </row>
    <row r="378" spans="1:6" ht="12.75" customHeight="1" x14ac:dyDescent="0.2">
      <c r="A378" s="62">
        <v>4214</v>
      </c>
      <c r="B378" s="63" t="s">
        <v>692</v>
      </c>
      <c r="C378" s="267" t="s">
        <v>785</v>
      </c>
      <c r="D378" s="193">
        <v>177000</v>
      </c>
      <c r="E378" s="193">
        <v>58021.02</v>
      </c>
      <c r="F378" s="44">
        <f t="shared" si="72"/>
        <v>32.780237288135595</v>
      </c>
    </row>
    <row r="379" spans="1:6" ht="12.75" customHeight="1" x14ac:dyDescent="0.2">
      <c r="A379" s="62">
        <v>422</v>
      </c>
      <c r="B379" s="63" t="s">
        <v>786</v>
      </c>
      <c r="C379" s="267" t="s">
        <v>787</v>
      </c>
      <c r="D379" s="59">
        <f t="shared" ref="D379:E379" si="92">SUM(D380:D387)</f>
        <v>0</v>
      </c>
      <c r="E379" s="59">
        <f t="shared" si="92"/>
        <v>23494.07</v>
      </c>
      <c r="F379" s="44" t="str">
        <f t="shared" si="72"/>
        <v>-</v>
      </c>
    </row>
    <row r="380" spans="1:6" ht="12.75" customHeight="1" x14ac:dyDescent="0.2">
      <c r="A380" s="62">
        <v>4221</v>
      </c>
      <c r="B380" s="63" t="s">
        <v>696</v>
      </c>
      <c r="C380" s="267" t="s">
        <v>788</v>
      </c>
      <c r="D380" s="193">
        <v>0</v>
      </c>
      <c r="E380" s="193">
        <v>11527.75</v>
      </c>
      <c r="F380" s="44" t="str">
        <f t="shared" si="72"/>
        <v>-</v>
      </c>
    </row>
    <row r="381" spans="1:6" ht="12.75" customHeight="1" x14ac:dyDescent="0.2">
      <c r="A381" s="62">
        <v>4222</v>
      </c>
      <c r="B381" s="63" t="s">
        <v>789</v>
      </c>
      <c r="C381" s="267" t="s">
        <v>790</v>
      </c>
      <c r="D381" s="193">
        <v>0</v>
      </c>
      <c r="E381" s="193">
        <v>613.92999999999995</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v>9026.59</v>
      </c>
      <c r="F385" s="44" t="str">
        <f t="shared" si="72"/>
        <v>-</v>
      </c>
    </row>
    <row r="386" spans="1:6" ht="12.75" customHeight="1" x14ac:dyDescent="0.2">
      <c r="A386" s="62">
        <v>4227</v>
      </c>
      <c r="B386" s="182" t="s">
        <v>708</v>
      </c>
      <c r="C386" s="267" t="s">
        <v>795</v>
      </c>
      <c r="D386" s="193">
        <v>0</v>
      </c>
      <c r="E386" s="193">
        <v>2325.8000000000002</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36686</v>
      </c>
      <c r="F388" s="44" t="str">
        <f t="shared" si="72"/>
        <v>-</v>
      </c>
    </row>
    <row r="389" spans="1:6" ht="12.75" customHeight="1" x14ac:dyDescent="0.2">
      <c r="A389" s="62">
        <v>4231</v>
      </c>
      <c r="B389" s="63" t="s">
        <v>714</v>
      </c>
      <c r="C389" s="267" t="s">
        <v>799</v>
      </c>
      <c r="D389" s="193">
        <v>0</v>
      </c>
      <c r="E389" s="193">
        <v>36686</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5312.5</v>
      </c>
      <c r="E401" s="59">
        <f t="shared" si="96"/>
        <v>3045.4</v>
      </c>
      <c r="F401" s="44">
        <f t="shared" si="72"/>
        <v>57.325176470588232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5312.5</v>
      </c>
      <c r="E405" s="193">
        <v>3045.4</v>
      </c>
      <c r="F405" s="44">
        <f t="shared" si="72"/>
        <v>57.325176470588232</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7919.75</v>
      </c>
      <c r="E412" s="59">
        <f t="shared" si="100"/>
        <v>3375</v>
      </c>
      <c r="F412" s="44">
        <f t="shared" si="72"/>
        <v>42.614981533508001</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7919.75</v>
      </c>
      <c r="E416" s="193">
        <v>3375</v>
      </c>
      <c r="F416" s="44">
        <f t="shared" si="72"/>
        <v>42.614981533508001</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159715.07</v>
      </c>
      <c r="E418" s="59">
        <f t="shared" si="102"/>
        <v>178748.52</v>
      </c>
      <c r="F418" s="44">
        <f t="shared" si="72"/>
        <v>111.91712842125668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403344.73</v>
      </c>
      <c r="E420" s="193">
        <v>579888.61</v>
      </c>
      <c r="F420" s="44">
        <f t="shared" si="72"/>
        <v>143.76997314431256</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194945.26000000004</v>
      </c>
      <c r="E422" s="59">
        <f>E6+E308</f>
        <v>240323.19000000003</v>
      </c>
      <c r="F422" s="44">
        <f t="shared" si="72"/>
        <v>123.27726768016826</v>
      </c>
    </row>
    <row r="423" spans="1:6" ht="12.75" customHeight="1" x14ac:dyDescent="0.2">
      <c r="A423" s="62" t="s">
        <v>630</v>
      </c>
      <c r="B423" s="63" t="s">
        <v>853</v>
      </c>
      <c r="C423" s="267" t="s">
        <v>854</v>
      </c>
      <c r="D423" s="59">
        <f t="shared" ref="D423:E423" si="103">D299+D360</f>
        <v>317653.21000000002</v>
      </c>
      <c r="E423" s="59">
        <f t="shared" si="103"/>
        <v>317280.05999999994</v>
      </c>
      <c r="F423" s="44">
        <f t="shared" si="72"/>
        <v>99.882529126653523</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122707.94999999998</v>
      </c>
      <c r="E425" s="59">
        <f t="shared" si="105"/>
        <v>76956.869999999908</v>
      </c>
      <c r="F425" s="44">
        <f t="shared" si="72"/>
        <v>62.715471980421746</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249665.43999999997</v>
      </c>
      <c r="E427" s="59">
        <f t="shared" si="107"/>
        <v>339706.14</v>
      </c>
      <c r="F427" s="44">
        <f t="shared" si="72"/>
        <v>136.06454301404312</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24857.39</v>
      </c>
      <c r="E535" s="59">
        <f>E536+E571+E584+E597+E629</f>
        <v>20014.59</v>
      </c>
      <c r="F535" s="44">
        <f t="shared" si="109"/>
        <v>80.517664968043718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24857.39</v>
      </c>
      <c r="E597" s="59">
        <f t="shared" si="152"/>
        <v>20014.59</v>
      </c>
      <c r="F597" s="44">
        <f t="shared" si="109"/>
        <v>80.517664968043718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13565.34</v>
      </c>
      <c r="F603" s="44" t="str">
        <f t="shared" si="109"/>
        <v>-</v>
      </c>
    </row>
    <row r="604" spans="1:6" ht="12.75" customHeight="1" x14ac:dyDescent="0.2">
      <c r="A604" s="62">
        <v>5422</v>
      </c>
      <c r="B604" s="63" t="s">
        <v>1206</v>
      </c>
      <c r="C604" s="267" t="s">
        <v>1207</v>
      </c>
      <c r="D604" s="193">
        <v>0</v>
      </c>
      <c r="E604" s="193">
        <v>13565.34</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7781.11</v>
      </c>
      <c r="E609" s="59">
        <f t="shared" si="156"/>
        <v>6449.25</v>
      </c>
      <c r="F609" s="44">
        <f t="shared" si="109"/>
        <v>82.883418946654146</v>
      </c>
    </row>
    <row r="610" spans="1:6" ht="24" x14ac:dyDescent="0.2">
      <c r="A610" s="62">
        <v>5443</v>
      </c>
      <c r="B610" s="63" t="s">
        <v>1218</v>
      </c>
      <c r="C610" s="267" t="s">
        <v>1219</v>
      </c>
      <c r="D610" s="193">
        <v>7781.11</v>
      </c>
      <c r="E610" s="193">
        <v>6449.25</v>
      </c>
      <c r="F610" s="44">
        <f t="shared" si="109"/>
        <v>82.883418946654146</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17076.28</v>
      </c>
      <c r="E621" s="59">
        <f t="shared" si="158"/>
        <v>0</v>
      </c>
      <c r="F621" s="44">
        <f t="shared" si="109"/>
        <v>0</v>
      </c>
    </row>
    <row r="622" spans="1:6" ht="12.75" customHeight="1" x14ac:dyDescent="0.2">
      <c r="A622" s="62">
        <v>5471</v>
      </c>
      <c r="B622" s="63" t="s">
        <v>1242</v>
      </c>
      <c r="C622" s="267" t="s">
        <v>1243</v>
      </c>
      <c r="D622" s="193">
        <v>17076.28</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24857.39</v>
      </c>
      <c r="E640" s="59">
        <f>IF(E535-E430&gt;=0,E535-E430,0)</f>
        <v>20014.59</v>
      </c>
      <c r="F640" s="44">
        <f t="shared" si="109"/>
        <v>80.517664968043718</v>
      </c>
    </row>
    <row r="641" spans="1:6" ht="12.75" customHeight="1" x14ac:dyDescent="0.2">
      <c r="A641" s="62">
        <v>92213</v>
      </c>
      <c r="B641" s="63" t="s">
        <v>1280</v>
      </c>
      <c r="C641" s="267" t="s">
        <v>1281</v>
      </c>
      <c r="D641" s="193">
        <v>247435.13</v>
      </c>
      <c r="E641" s="193">
        <v>199983.45</v>
      </c>
      <c r="F641" s="44">
        <f t="shared" si="109"/>
        <v>80.822577618626752</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194945.26000000004</v>
      </c>
      <c r="E643" s="59">
        <f>E422+E430</f>
        <v>240323.19000000003</v>
      </c>
      <c r="F643" s="44">
        <f t="shared" si="109"/>
        <v>123.27726768016826</v>
      </c>
    </row>
    <row r="644" spans="1:6" ht="12.75" customHeight="1" x14ac:dyDescent="0.2">
      <c r="A644" s="62" t="s">
        <v>630</v>
      </c>
      <c r="B644" s="63" t="s">
        <v>1286</v>
      </c>
      <c r="C644" s="267" t="s">
        <v>1287</v>
      </c>
      <c r="D644" s="59">
        <f>D423+D535</f>
        <v>342510.60000000003</v>
      </c>
      <c r="E644" s="59">
        <f>E423+E535</f>
        <v>337294.64999999997</v>
      </c>
      <c r="F644" s="44">
        <f t="shared" si="109"/>
        <v>98.477142021298008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147565.34</v>
      </c>
      <c r="E646" s="59">
        <f t="shared" si="164"/>
        <v>96971.459999999934</v>
      </c>
      <c r="F646" s="44">
        <f t="shared" si="109"/>
        <v>65.714252411846815</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2230.3099999999686</v>
      </c>
      <c r="E648" s="59">
        <f>IF(E427-E426+E642-E641&gt;=0,E427-E426+E642-E641,0)</f>
        <v>139722.69</v>
      </c>
      <c r="F648" s="44">
        <f t="shared" si="109"/>
        <v>6264.7205993786501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149795.64999999997</v>
      </c>
      <c r="E650" s="59">
        <f t="shared" si="166"/>
        <v>236694.14999999994</v>
      </c>
      <c r="F650" s="44">
        <f t="shared" si="109"/>
        <v>158.01136414842486</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37813.35</v>
      </c>
      <c r="E653" s="193">
        <v>193287.03</v>
      </c>
      <c r="F653" s="44">
        <f t="shared" ref="F653:F740" si="167">IF(D653&lt;&gt;0,IF(E653/D653&gt;=100,"&gt;&gt;100",E653/D653*100),"-")</f>
        <v>511.16082018652145</v>
      </c>
    </row>
    <row r="654" spans="1:6" ht="12.75" customHeight="1" x14ac:dyDescent="0.2">
      <c r="A654" s="62" t="s">
        <v>1305</v>
      </c>
      <c r="B654" s="63" t="s">
        <v>1306</v>
      </c>
      <c r="C654" s="267" t="s">
        <v>1305</v>
      </c>
      <c r="D654" s="193">
        <v>482513.57</v>
      </c>
      <c r="E654" s="193">
        <v>337086.74</v>
      </c>
      <c r="F654" s="44">
        <f t="shared" si="167"/>
        <v>69.860572004223627</v>
      </c>
    </row>
    <row r="655" spans="1:6" ht="12.75" customHeight="1" x14ac:dyDescent="0.2">
      <c r="A655" s="62" t="s">
        <v>1307</v>
      </c>
      <c r="B655" s="63" t="s">
        <v>1308</v>
      </c>
      <c r="C655" s="267" t="s">
        <v>1307</v>
      </c>
      <c r="D655" s="193">
        <v>444700.22</v>
      </c>
      <c r="E655" s="193">
        <v>525923.46</v>
      </c>
      <c r="F655" s="44">
        <f t="shared" si="167"/>
        <v>118.26471774626062</v>
      </c>
    </row>
    <row r="656" spans="1:6" ht="24" x14ac:dyDescent="0.2">
      <c r="A656" s="62">
        <v>11</v>
      </c>
      <c r="B656" s="63" t="s">
        <v>1309</v>
      </c>
      <c r="C656" s="267" t="s">
        <v>1310</v>
      </c>
      <c r="D656" s="59">
        <f t="shared" ref="D656:E656" si="168">+D653+D654-D655</f>
        <v>75626.700000000012</v>
      </c>
      <c r="E656" s="59">
        <f t="shared" si="168"/>
        <v>4450.3100000000559</v>
      </c>
      <c r="F656" s="44">
        <f t="shared" si="167"/>
        <v>5.8845751566577089</v>
      </c>
    </row>
    <row r="657" spans="1:6" ht="24" x14ac:dyDescent="0.2">
      <c r="A657" s="62" t="s">
        <v>630</v>
      </c>
      <c r="B657" s="63" t="s">
        <v>1311</v>
      </c>
      <c r="C657" s="267" t="s">
        <v>1312</v>
      </c>
      <c r="D657" s="273">
        <v>7</v>
      </c>
      <c r="E657" s="273">
        <v>8</v>
      </c>
      <c r="F657" s="44">
        <f t="shared" si="167"/>
        <v>114.28571428571428</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7</v>
      </c>
      <c r="E659" s="273">
        <v>7</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159.28</v>
      </c>
      <c r="E662" s="191">
        <v>278.74</v>
      </c>
      <c r="F662" s="70">
        <f t="shared" si="167"/>
        <v>175</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1136.47</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82583.520000000004</v>
      </c>
      <c r="E669" s="193">
        <v>84902.49</v>
      </c>
      <c r="F669" s="44">
        <f t="shared" si="167"/>
        <v>102.80802997983133</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64386.47</v>
      </c>
      <c r="F673" s="44" t="str">
        <f t="shared" si="167"/>
        <v>-</v>
      </c>
    </row>
    <row r="674" spans="1:6" ht="12.75" customHeight="1" x14ac:dyDescent="0.2">
      <c r="A674" s="62">
        <v>63322</v>
      </c>
      <c r="B674" s="63" t="s">
        <v>1346</v>
      </c>
      <c r="C674" s="267" t="s">
        <v>1347</v>
      </c>
      <c r="D674" s="193">
        <v>0</v>
      </c>
      <c r="E674" s="193">
        <v>20000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133.82</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3236.82</v>
      </c>
      <c r="E724" s="191">
        <v>1708.53</v>
      </c>
      <c r="F724" s="70">
        <f t="shared" si="167"/>
        <v>52.784214136096544</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v>966.96</v>
      </c>
      <c r="F733" s="70" t="str">
        <f t="shared" si="167"/>
        <v>-</v>
      </c>
    </row>
    <row r="734" spans="1:6" ht="12.75" customHeight="1" x14ac:dyDescent="0.2">
      <c r="A734" s="69">
        <v>32121</v>
      </c>
      <c r="B734" s="64" t="s">
        <v>1446</v>
      </c>
      <c r="C734" s="301" t="s">
        <v>1447</v>
      </c>
      <c r="D734" s="191">
        <v>4599.47</v>
      </c>
      <c r="E734" s="191">
        <v>2020.95</v>
      </c>
      <c r="F734" s="70">
        <f t="shared" si="167"/>
        <v>43.938758161266406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v>6927.03</v>
      </c>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94.46</v>
      </c>
      <c r="E757" s="193">
        <v>71.069999999999993</v>
      </c>
      <c r="F757" s="44">
        <f t="shared" si="169"/>
        <v>75.238196061825107</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1439.66</v>
      </c>
      <c r="E760" s="193">
        <v>1036.2</v>
      </c>
      <c r="F760" s="44">
        <f t="shared" si="169"/>
        <v>71.975327507883804</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712.5</v>
      </c>
      <c r="E780" s="191">
        <v>200</v>
      </c>
      <c r="F780" s="70">
        <f t="shared" si="169"/>
        <v>28.07017543859649</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970.81</v>
      </c>
      <c r="E843" s="193">
        <v>2030</v>
      </c>
      <c r="F843" s="44">
        <f t="shared" si="169"/>
        <v>209.10373811559418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3250</v>
      </c>
      <c r="E846" s="193">
        <v>7200</v>
      </c>
      <c r="F846" s="44">
        <f t="shared" si="169"/>
        <v>221.53846153846155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2928.2</v>
      </c>
      <c r="E851" s="193">
        <v>1426.61</v>
      </c>
      <c r="F851" s="44">
        <f t="shared" si="169"/>
        <v>48.719691277918173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v>1762.5</v>
      </c>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v>13565.3</v>
      </c>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7781.11</v>
      </c>
      <c r="E981" s="191">
        <v>6449.25</v>
      </c>
      <c r="F981" s="70">
        <f t="shared" si="169"/>
        <v>82.883418946654146</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17076.28</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5" sqref="D4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533073.43999999994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450870.57999999996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199058.06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65483.55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63142.1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2499.31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200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12419.11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1152.6300000000001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54161.36</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178748.52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70000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70000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3064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561124.55999999994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202107.04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64986.400000000001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79256.94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2736.77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200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13677.89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1299.3900000000001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39949.65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335946.93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20014.59</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20014.59</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3056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422819.45999999996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142311.54999999999</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62867.179999999993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51222.36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4489.5200000000004</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2917.71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6350.24</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37464.89</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11068.23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7.46</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11060.77</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428.59000000000003</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302.5</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126.09</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148</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148</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79436.37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1632</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5300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22850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49654.37</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8</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280507.90999999997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29844.1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694.95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249968.86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34725</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lišane</cp:lastModifiedBy>
  <cp:lastPrinted>2025-07-09T12:41:11Z</cp:lastPrinted>
  <dcterms:created xsi:type="dcterms:W3CDTF">2022-04-01T05:14:30Z</dcterms:created>
  <dcterms:modified xsi:type="dcterms:W3CDTF">2025-10-09T10:55:37Z</dcterms:modified>
</cp:coreProperties>
</file>